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dennaja\документы\Совет депутатов 2 созыв\Сессии\2019-2024\№52 от 28.05.2024\Исполнение бюджета за 2023г\"/>
    </mc:Choice>
  </mc:AlternateContent>
  <xr:revisionPtr revIDLastSave="0" documentId="13_ncr:1_{DF0F7C40-2085-458C-A79A-C39D1DF4512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22" sheetId="3" r:id="rId1"/>
  </sheets>
  <definedNames>
    <definedName name="_xlnm._FilterDatabase" localSheetId="0" hidden="1">'2022'!#REF!</definedName>
    <definedName name="_xlnm.Print_Titles" localSheetId="0">'2022'!$10:$11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85" i="3" l="1"/>
  <c r="D184" i="3" s="1"/>
  <c r="D162" i="3"/>
  <c r="D161" i="3" s="1"/>
  <c r="D149" i="3"/>
  <c r="D148" i="3" s="1"/>
  <c r="D142" i="3"/>
  <c r="D139" i="3"/>
  <c r="D126" i="3"/>
  <c r="D120" i="3"/>
  <c r="D117" i="3"/>
  <c r="D105" i="3" s="1"/>
  <c r="D115" i="3"/>
  <c r="D108" i="3"/>
  <c r="D99" i="3"/>
  <c r="D89" i="3"/>
  <c r="D86" i="3"/>
  <c r="D83" i="3"/>
  <c r="D79" i="3"/>
  <c r="D70" i="3"/>
  <c r="D64" i="3"/>
  <c r="D53" i="3"/>
  <c r="D40" i="3"/>
  <c r="D33" i="3"/>
  <c r="D32" i="3" s="1"/>
  <c r="D23" i="3"/>
  <c r="D22" i="3" s="1"/>
  <c r="D16" i="3"/>
  <c r="D125" i="3" l="1"/>
  <c r="D69" i="3"/>
  <c r="D52" i="3" s="1"/>
</calcChain>
</file>

<file path=xl/sharedStrings.xml><?xml version="1.0" encoding="utf-8"?>
<sst xmlns="http://schemas.openxmlformats.org/spreadsheetml/2006/main" count="536" uniqueCount="272">
  <si>
    <t>УТВЕРЖДЕНЫ</t>
  </si>
  <si>
    <t xml:space="preserve">решением Совета депутатов </t>
  </si>
  <si>
    <t>Лужского муниципального района</t>
  </si>
  <si>
    <t>(приложение 1)</t>
  </si>
  <si>
    <t>Наименование показателя</t>
  </si>
  <si>
    <t>Код классификации доходов бюджета</t>
  </si>
  <si>
    <t>1</t>
  </si>
  <si>
    <t>2</t>
  </si>
  <si>
    <t>3</t>
  </si>
  <si>
    <t>Сумма
(руб.)</t>
  </si>
  <si>
    <t>Ленинградской области</t>
  </si>
  <si>
    <t>Показатели исполнения бюджета Лужского муниципального района Ленинградской области за 2023 год по доходам по кодам классификации доходов бюджетов</t>
  </si>
  <si>
    <t>ДОХОДЫ,ВСЕГО</t>
  </si>
  <si>
    <t>Администрация Толмачевского городского поселения</t>
  </si>
  <si>
    <t>013</t>
  </si>
  <si>
    <t>НАЛОГОВЫЕ И НЕНАЛОГОВЫЕ ДОХОДЫ</t>
  </si>
  <si>
    <t>1 00 00 00 0 00 0 000 000</t>
  </si>
  <si>
    <t>ДОХОДЫ ОТ ИСПОЛЬЗОВАНИЯ ИМУЩЕСТВА, НАХОДЯЩЕГОСЯ В ГОСУДАРСТВЕННОЙ И МУНИЦИПАЛЬНОЙ СОБСТВЕННОСТИ</t>
  </si>
  <si>
    <t>1 11 00 00 0 00 0 000 000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</si>
  <si>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</si>
  <si>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1 11 05 01 3 13 0 000 120</t>
  </si>
  <si>
    <t>ДОХОДЫ ОТ ПРОДАЖИ МАТЕРИАЛЬНЫХ И НЕМАТЕРИАЛЬНЫХ АКТИВОВ</t>
  </si>
  <si>
    <t>1 14 00 00 0 00 0 000 000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</si>
  <si>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</si>
  <si>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1 14 06 01 3 13 0 000 430</t>
  </si>
  <si>
    <t>Федеральная служба по надзору в сфере природопользования</t>
  </si>
  <si>
    <t>048</t>
  </si>
  <si>
    <t>ПЛАТЕЖИ ПРИ ПОЛЬЗОВАНИИ ПРИРОДНЫМИ РЕСУРСАМИ</t>
  </si>
  <si>
    <t>1 12 00 00 0 00 0 000 000</t>
  </si>
  <si>
    <t>Плата за выбросы загрязняющих веществ в атмосферный воздух стационарными объектами (пени по соответствующему платежу)</t>
  </si>
  <si>
    <t>1 12 01 01 0 01 2 100 120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</si>
  <si>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</si>
  <si>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1 12 01 01 0 01 6 000 120</t>
  </si>
  <si>
    <t>Плата за сбросы загрязняющих веществ в водные объекты (пени по соответствующему платежу)</t>
  </si>
  <si>
    <t>1 12 01 03 0 01 2 100 120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</si>
  <si>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</si>
  <si>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1 12 01 03 0 01 6 000 120</t>
  </si>
  <si>
    <t>Плата за размещение отходов производства (пени по соответствующему платежу)</t>
  </si>
  <si>
    <t>1 12 01 04 1 01 2 100 120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</si>
  <si>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</si>
  <si>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1 12 01 04 1 01 6 000 120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</si>
  <si>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</si>
  <si>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1 12 01 04 2 01 6 000 120</t>
  </si>
  <si>
    <t>Комитет общего и профессионального образования Ленинградской области</t>
  </si>
  <si>
    <t>068</t>
  </si>
  <si>
    <t>ШТРАФЫ, САНКЦИИ, ВОЗМЕЩЕНИЕ УЩЕРБА</t>
  </si>
  <si>
    <t>1 16 00 00 0 00 0 000 000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</si>
  <si>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</si>
  <si>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1 16 01 05 3 01 0 035 140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</si>
  <si>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</si>
  <si>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1 16 01 06 3 01 9 000 140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</si>
  <si>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</si>
  <si>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1 16 01 07 3 01 0 027 140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</si>
  <si>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</si>
  <si>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1 16 01 20 3 01 0 021 140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</si>
  <si>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</si>
  <si>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1 16 01 20 3 01 9 000 140</t>
  </si>
  <si>
    <t>Контрольно-счетная палата Лужского муниципального района</t>
  </si>
  <si>
    <t>124</t>
  </si>
  <si>
    <t>БЕЗВОЗМЕЗДНЫЕ ПОСТУПЛЕНИЯ</t>
  </si>
  <si>
    <t>2 00 00 00 0 00 0 000 000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</si>
  <si>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</si>
  <si>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2 02 40 01 4 05 0 000 150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</si>
  <si>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</si>
  <si>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2 19 60 01 0 05 0 000 150</t>
  </si>
  <si>
    <t>Управление Правительства Ленинградской области</t>
  </si>
  <si>
    <t>133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</si>
  <si>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</si>
  <si>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1 16 01 14 3 01 9 000 140</t>
  </si>
  <si>
    <t>Федеральная служба по надзору в сфере защиты прав потребителей и благополучия человека</t>
  </si>
  <si>
    <t>141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</si>
  <si>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</si>
  <si>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1 16 10 12 3 01 0 051 140</t>
  </si>
  <si>
    <t>Федеральная налоговая служба</t>
  </si>
  <si>
    <t>182</t>
  </si>
  <si>
    <t>НАЛОГИ НА ПРИБЫЛЬ, ДОХОДЫ</t>
  </si>
  <si>
    <t>1 01 00 00 0 00 0 000 000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</si>
  <si>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</si>
  <si>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1 01 02 01 0 01 1 000 110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</si>
  <si>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</si>
  <si>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>1 01 02 01 0 01 3 000 110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</si>
  <si>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</si>
  <si>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1 01 02 02 0 01 1 000 110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</si>
  <si>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</si>
  <si>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1 01 02 02 0 01 3 000 110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</si>
  <si>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</si>
  <si>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1 01 02 03 0 01 1 000 110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</si>
  <si>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</si>
  <si>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1 01 02 03 0 01 3 000 110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</si>
  <si>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</si>
  <si>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1 01 02 04 0 01 1 000 110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</si>
  <si>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</si>
  <si>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1 01 02 08 0 01 1 000 110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</si>
  <si>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</si>
  <si>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1 01 02 13 0 01 1 000 110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</si>
  <si>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</si>
  <si>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1 01 02 14 0 01 1 000 110</t>
  </si>
  <si>
    <t>НАЛОГИ НА ТОВАРЫ (РАБОТЫ, УСЛУГИ), РЕАЛИЗУЕМЫЕ НА ТЕРРИТОРИИ РОССИЙСКОЙ ФЕДЕРАЦИИ</t>
  </si>
  <si>
    <t>1 03 00 00 0 00 0 000 000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</si>
  <si>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</si>
  <si>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1 03 02 23 1 01 0 000 110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</si>
  <si>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</si>
  <si>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1 03 02 24 1 01 0 000 110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</si>
  <si>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</si>
  <si>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1 03 02 25 1 01 0 000 110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</si>
  <si>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</si>
  <si>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1 03 02 26 1 01 0 000 110</t>
  </si>
  <si>
    <t>НАЛОГИ НА СОВОКУПНЫЙ ДОХОД</t>
  </si>
  <si>
    <t>1 05 00 00 0 00 0 000 000</t>
  </si>
  <si>
    <t>Налог, взимаемый в связи с применением упрощенной системы налогообложения</t>
  </si>
  <si>
    <t>1 05 01 00 0 00 0 000 110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</si>
  <si>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</si>
  <si>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1 05 01 01 1 01 1 000 110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</si>
  <si>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</si>
  <si>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1 05 01 01 1 01 3 000 110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</si>
  <si>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</si>
  <si>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1 05 01 01 2 01 1 000 110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</si>
  <si>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(суммы денежных взысканий (штрафов) по соответствующему платежу согласно законодательству Российской Федерации)</t>
  </si>
  <si>
    <t>1 05 01 01 2 01 3 000 110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</si>
  <si>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</si>
  <si>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1 05 01 02 1 01 1 000 110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</si>
  <si>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</si>
  <si>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1 05 01 02 1 01 3 000 110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</si>
  <si>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</si>
  <si>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1 05 01 02 2 01 1 000 110</t>
  </si>
  <si>
    <t>Минимальный налог, зачисляемый в бюджеты субъектов Российской Федерации (за налоговые периоды, истекшие до 1 января 2016 года) (сумма платежа (перерасчеты, недоимка и задолженность по соответствующему платежу, в том числе по отмененному)</t>
  </si>
  <si>
    <t>1 05 01 05 0 01 1 000 110</t>
  </si>
  <si>
    <t>Единый налог на вмененный доход для отдельных видов деятельности</t>
  </si>
  <si>
    <t>1 05 02 00 0 02 0 000 110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</si>
  <si>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</si>
  <si>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1 05 02 01 0 02 1 000 110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</si>
  <si>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</si>
  <si>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1 05 02 01 0 02 3 000 110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</si>
  <si>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</si>
  <si>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1 05 02 02 0 02 1 000 110</t>
  </si>
  <si>
    <t>Единый сельскохозяйственный налог</t>
  </si>
  <si>
    <t>1 05 03 00 0 01 0 000 110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</si>
  <si>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</si>
  <si>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1 05 03 01 0 01 1 000 110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</si>
  <si>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</si>
  <si>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1 05 03 01 0 01 3 000 110</t>
  </si>
  <si>
    <t>Налог, взимаемый в связи с применением патентной системы налогообложения</t>
  </si>
  <si>
    <t>1 05 04 00 0 02 0 000 110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</si>
  <si>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</si>
  <si>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1 05 04 02 0 02 1 000 110</t>
  </si>
  <si>
    <t>Налог, взимаемый в связи с применением патентной системы налогообложения, зачисляемый в бюджеты муниципальных районов (суммы денежных взысканий (штрафов) по соответствующему платежу согласно законодательству Российской Федерации)</t>
  </si>
  <si>
    <t>1 05 04 02 0 02 3 000 110</t>
  </si>
  <si>
    <t>ГОСУДАРСТВЕННАЯ ПОШЛИНА</t>
  </si>
  <si>
    <t>1 08 00 00 0 00 0 000 000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</si>
  <si>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</si>
  <si>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1 08 03 01 0 01 1 050 110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</si>
  <si>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</si>
  <si>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1 08 03 01 0 01 1 060 110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</si>
  <si>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</si>
  <si>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1 16 10 12 9 01 0 000 140</t>
  </si>
  <si>
    <t>Министерство внутренних дел Российской Федерации</t>
  </si>
  <si>
    <t>188</t>
  </si>
  <si>
    <t>Комитет финансов Лужского муниципального района Ленинградской области</t>
  </si>
  <si>
    <t>300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</si>
  <si>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</si>
  <si>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2 02 15 00 1 05 0 000 150</t>
  </si>
  <si>
    <t>Субвенции бюджетам муниципальных районов на выполнение передаваемых полномочий субъектов Российской Федерации</t>
  </si>
  <si>
    <t>2 02 30 02 4 05 0 000 150</t>
  </si>
  <si>
    <t>Прочие межбюджетные трансферты, передаваемые бюджетам муниципальных районов</t>
  </si>
  <si>
    <t>2 02 49 99 9 05 0 000 150</t>
  </si>
  <si>
    <t>администрация Лужского муниципального района Ленинградской области</t>
  </si>
  <si>
    <t>316</t>
  </si>
  <si>
    <t>Государственная пошлина за выдачу разрешения на установку рекламной конструкции</t>
  </si>
  <si>
    <t>1 08 07 15 0 01 1 000 110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</si>
  <si>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</si>
  <si>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1 11 01 05 0 05 0 000 120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</si>
  <si>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</si>
  <si>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1 11 05 01 3 05 0 000 120</t>
  </si>
  <si>
    <t>Доходы от сдачи в аренду имущества, составляющего казну муниципальных районов (за исключением земельных участков)</t>
  </si>
  <si>
    <t>1 11 05 07 5 05 0 000 120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</si>
  <si>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</si>
  <si>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1 11 07 01 5 05 0 000 120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</si>
  <si>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</si>
  <si>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1 11 09 04 5 05 0 000 120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</si>
  <si>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</si>
  <si>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1 11 09 08 0 05 0 000 120</t>
  </si>
  <si>
    <t>ДОХОДЫ ОТ ОКАЗАНИЯ ПЛАТНЫХ УСЛУГ И КОМПЕНСАЦИИ ЗАТРАТ ГОСУДАРСТВА</t>
  </si>
  <si>
    <t>1 13 00 00 0 00 0 000 000</t>
  </si>
  <si>
    <t>Прочие доходы от компенсации затрат бюджетов муниципальных районов</t>
  </si>
  <si>
    <t>1 13 02 99 5 05 0 000 130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</si>
  <si>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</si>
  <si>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1 14 02 05 3 05 0 000 410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</si>
  <si>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</si>
  <si>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1 14 06 01 3 05 0 000 430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</si>
  <si>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</si>
  <si>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1 16 01 07 4 01 0 000 140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</si>
  <si>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</si>
  <si>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1 16 01 08 4 01 0 000 140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</si>
  <si>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</si>
  <si>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1 16 02 02 0 02 0 000 140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</si>
  <si>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</si>
  <si>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1 16 07 09 0 05 0 000 140</t>
  </si>
  <si>
    <t>БЕЗВОЗМЕЗДНЫЕ ПОСТУПЛЕНИЯ ОТ ДРУГИХ БЮДЖЕТОВ БЮДЖЕТНОЙ СИСТЕМЫ РОССИЙСКОЙ ФЕДЕРАЦИИ</t>
  </si>
  <si>
    <t>2 02 00 00 0 00 0 000 000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</si>
  <si>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</si>
  <si>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2 02 20 07 7 05 0 000 150</t>
  </si>
  <si>
    <t>Субсидии бюджетам муниципальных районов на поддержку отрасли культуры</t>
  </si>
  <si>
    <t>2 02 25 51 9 05 0 000 150</t>
  </si>
  <si>
    <t>Прочие субсидии бюджетам муниципальных районов</t>
  </si>
  <si>
    <t>2 02 29 99 9 05 0 000 150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</si>
  <si>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</si>
  <si>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2 02 30 02 7 05 0 000 150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</si>
  <si>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</si>
  <si>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2 02 35 08 2 05 0 000 150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</si>
  <si>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</si>
  <si>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2 02 35 12 0 05 0 000 150</t>
  </si>
  <si>
    <t>Субвенции бюджетам муниципальных районов на государственную регистрацию актов гражданского состояния</t>
  </si>
  <si>
    <t>2 02 35 93 0 05 0 000 150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</si>
  <si>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</si>
  <si>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2 18 00 00 0 00 0 000 000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</si>
  <si>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</si>
  <si>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2 18 60 01 0 05 0 000 150</t>
  </si>
  <si>
    <t>ВОЗВРАТ ОСТАТКОВ СУБСИДИЙ, СУБВЕНЦИЙ И ИНЫХ МЕЖБЮДЖЕТНЫХ ТРАНСФЕРТОВ, ИМЕЮЩИХ ЦЕЛЕВОЕ НАЗНАЧЕНИЕ, ПРОШЛЫХ ЛЕТ</t>
  </si>
  <si>
    <t>2 19 00 00 0 00 0 000 000</t>
  </si>
  <si>
    <t>317</t>
  </si>
  <si>
    <t>Муниципальное казённое учреждение "Лужский центр бухгалтерского учёта и контроля"</t>
  </si>
  <si>
    <t>500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</si>
  <si>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</si>
  <si>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2 02 25 17 2 05 0 000 150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</si>
  <si>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</si>
  <si>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2 02 25 21 3 05 0 000 150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</si>
  <si>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</si>
  <si>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2 02 35 17 9 05 0 000 150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</si>
  <si>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</si>
  <si>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2 02 35 30 3 05 0 000 150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</si>
  <si>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</si>
  <si>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2 02 35 30 4 05 0 000 150</t>
  </si>
  <si>
    <t>Комитет правопорядка и безопасности ЛО</t>
  </si>
  <si>
    <t>972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</si>
  <si>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</si>
  <si>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1 16 01 05 3 01 0 059 140</t>
  </si>
  <si>
    <t>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</si>
  <si>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1 16 01 06 3 01 0 101 140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</si>
  <si>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</si>
  <si>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1 16 01 07 3 01 0 017 140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</si>
  <si>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</si>
  <si>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1 16 01 08 3 01 0 037 140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</si>
  <si>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</si>
  <si>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1 16 01 13 3 01 9 000 140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</si>
  <si>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</si>
  <si>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1 16 01 15 3 01 0 006 140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</si>
  <si>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</si>
  <si>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1 16 01 15 3 01 9 000 140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</si>
  <si>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</si>
  <si>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1 16 01 17 3 01 0 008 140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</si>
  <si>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</si>
  <si>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1 16 01 19 3 01 0 029 140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</si>
  <si>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</si>
  <si>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1 16 01 19 3 01 9 000 140</t>
  </si>
  <si>
    <t>1 16 01 20 3 01 0 010 140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</si>
  <si>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</si>
  <si>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1 16 01 20 3 01 0 012 140</t>
  </si>
  <si>
    <t>Комитет по природным ресурсам Ленинградской области</t>
  </si>
  <si>
    <t>974</t>
  </si>
  <si>
    <t>Платежи, уплачиваемые в целях возмещения вреда</t>
  </si>
  <si>
    <t>1 16 11 00 0 01 0 000 140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</si>
  <si>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</si>
  <si>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1 16 11 05 0 01 0 000 140</t>
  </si>
  <si>
    <t>Государственное учреждение "Ленинградский областной центр досуговых,оздоровительных и учебных программ"Молодежный"</t>
  </si>
  <si>
    <t>993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</si>
  <si>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</si>
  <si>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1 16 01 06 3 01 0 009 140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</si>
  <si>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(иные штрафы)</t>
  </si>
  <si>
    <t>1 16 01 11 3 01 9 000 140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</si>
  <si>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</si>
  <si>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незаконные изготовление, продажу или передачу пневматического оружия)</t>
  </si>
  <si>
    <t>от 28 мая 2024 года №255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</si>
</sst>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?"/>
  </numFmts>
  <fonts count="8" x14ac:knownFonts="1">
    <font>
      <sz val="10"/>
      <name val="Arial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8.5"/>
      <name val="MS Sans Serif"/>
    </font>
    <font>
      <sz val="8"/>
      <name val="Arial Cyr"/>
    </font>
    <font>
      <b/>
      <sz val="11"/>
      <name val="Times New Roman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164" fontId="1" fillId="0" borderId="1" xfId="0" applyNumberFormat="1" applyFont="1" applyBorder="1" applyAlignment="1" applyProtection="1">
      <alignment horizontal="center" vertical="top" wrapText="1"/>
    </xf>
    <xf numFmtId="0" fontId="5" fillId="0" borderId="0" xfId="0" applyFont="1" applyBorder="1" applyAlignment="1" applyProtection="1"/>
    <xf numFmtId="0" fontId="7" fillId="0" borderId="0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wrapText="1"/>
    </xf>
    <xf numFmtId="0" fontId="6" fillId="0" borderId="0" xfId="0" applyFont="1" applyBorder="1" applyAlignment="1" applyProtection="1">
      <alignment vertical="top"/>
    </xf>
    <xf numFmtId="0" fontId="7" fillId="0" borderId="0" xfId="0" applyFont="1" applyBorder="1" applyAlignment="1" applyProtection="1">
      <alignment horizontal="left" vertical="top"/>
    </xf>
    <xf numFmtId="49" fontId="7" fillId="0" borderId="0" xfId="0" applyNumberFormat="1" applyFont="1" applyBorder="1" applyAlignment="1" applyProtection="1">
      <alignment vertical="top"/>
    </xf>
    <xf numFmtId="0" fontId="5" fillId="0" borderId="0" xfId="0" applyFont="1" applyBorder="1" applyAlignment="1" applyProtection="1">
      <alignment vertical="top" wrapText="1"/>
    </xf>
    <xf numFmtId="0" fontId="3" fillId="0" borderId="2" xfId="0" applyFont="1" applyBorder="1" applyAlignment="1" applyProtection="1">
      <alignment horizontal="center" vertical="top" wrapText="1"/>
    </xf>
    <xf numFmtId="0" fontId="0" fillId="0" borderId="0" xfId="0" applyAlignment="1">
      <alignment vertical="top"/>
    </xf>
    <xf numFmtId="0" fontId="5" fillId="0" borderId="0" xfId="0" applyFont="1" applyBorder="1" applyAlignment="1" applyProtection="1">
      <alignment horizontal="center" vertical="top"/>
    </xf>
    <xf numFmtId="0" fontId="7" fillId="0" borderId="0" xfId="0" applyFont="1" applyBorder="1" applyAlignment="1" applyProtection="1">
      <alignment horizontal="center" vertical="top"/>
    </xf>
    <xf numFmtId="49" fontId="7" fillId="0" borderId="0" xfId="0" applyNumberFormat="1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 wrapText="1"/>
    </xf>
    <xf numFmtId="0" fontId="0" fillId="0" borderId="0" xfId="0" applyAlignment="1">
      <alignment horizontal="center" vertical="top"/>
    </xf>
    <xf numFmtId="164" fontId="3" fillId="0" borderId="2" xfId="0" applyNumberFormat="1" applyFont="1" applyBorder="1" applyAlignment="1" applyProtection="1">
      <alignment horizontal="center" vertical="top" wrapText="1"/>
    </xf>
    <xf numFmtId="164" fontId="0" fillId="0" borderId="0" xfId="0" applyNumberFormat="1" applyAlignment="1">
      <alignment horizontal="center" vertical="top"/>
    </xf>
    <xf numFmtId="49" fontId="1" fillId="0" borderId="1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center" vertical="top"/>
    </xf>
    <xf numFmtId="4" fontId="1" fillId="0" borderId="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" fontId="2" fillId="0" borderId="1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left" vertical="top"/>
    </xf>
    <xf numFmtId="49" fontId="1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165" fontId="2" fillId="0" borderId="1" xfId="0" applyNumberFormat="1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center" vertical="top" wrapText="1"/>
    </xf>
    <xf numFmtId="0" fontId="4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right" wrapText="1"/>
    </xf>
    <xf numFmtId="49" fontId="1" fillId="0" borderId="1" xfId="0" applyNumberFormat="1" applyFont="1" applyBorder="1" applyAlignment="1" applyProtection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91"/>
  <sheetViews>
    <sheetView tabSelected="1" workbookViewId="0">
      <selection activeCell="B12" sqref="B12:C12"/>
    </sheetView>
  </sheetViews>
  <sheetFormatPr defaultRowHeight="12.75" x14ac:dyDescent="0.2"/>
  <cols>
    <col min="1" max="1" width="54.28515625" style="10" customWidth="1"/>
    <col min="2" max="2" width="5.42578125" style="15" customWidth="1"/>
    <col min="3" max="3" width="26.85546875" style="15" customWidth="1"/>
    <col min="4" max="4" width="17.140625" style="17" customWidth="1"/>
    <col min="5" max="5" width="9.140625" customWidth="1"/>
    <col min="250" max="251" width="30.7109375" customWidth="1"/>
    <col min="252" max="252" width="6.7109375" customWidth="1"/>
    <col min="253" max="253" width="25.7109375" customWidth="1"/>
    <col min="254" max="254" width="15.42578125" customWidth="1"/>
    <col min="255" max="255" width="9.140625" customWidth="1"/>
    <col min="256" max="256" width="13.140625" customWidth="1"/>
    <col min="257" max="259" width="9.140625" customWidth="1"/>
    <col min="506" max="507" width="30.7109375" customWidth="1"/>
    <col min="508" max="508" width="6.7109375" customWidth="1"/>
    <col min="509" max="509" width="25.7109375" customWidth="1"/>
    <col min="510" max="510" width="15.42578125" customWidth="1"/>
    <col min="511" max="511" width="9.140625" customWidth="1"/>
    <col min="512" max="512" width="13.140625" customWidth="1"/>
    <col min="513" max="515" width="9.140625" customWidth="1"/>
    <col min="762" max="763" width="30.7109375" customWidth="1"/>
    <col min="764" max="764" width="6.7109375" customWidth="1"/>
    <col min="765" max="765" width="25.7109375" customWidth="1"/>
    <col min="766" max="766" width="15.42578125" customWidth="1"/>
    <col min="767" max="767" width="9.140625" customWidth="1"/>
    <col min="768" max="768" width="13.140625" customWidth="1"/>
    <col min="769" max="771" width="9.140625" customWidth="1"/>
    <col min="1018" max="1019" width="30.7109375" customWidth="1"/>
    <col min="1020" max="1020" width="6.7109375" customWidth="1"/>
    <col min="1021" max="1021" width="25.7109375" customWidth="1"/>
    <col min="1022" max="1022" width="15.42578125" customWidth="1"/>
    <col min="1023" max="1023" width="9.140625" customWidth="1"/>
    <col min="1024" max="1024" width="13.140625" customWidth="1"/>
    <col min="1025" max="1027" width="9.140625" customWidth="1"/>
    <col min="1274" max="1275" width="30.7109375" customWidth="1"/>
    <col min="1276" max="1276" width="6.7109375" customWidth="1"/>
    <col min="1277" max="1277" width="25.7109375" customWidth="1"/>
    <col min="1278" max="1278" width="15.42578125" customWidth="1"/>
    <col min="1279" max="1279" width="9.140625" customWidth="1"/>
    <col min="1280" max="1280" width="13.140625" customWidth="1"/>
    <col min="1281" max="1283" width="9.140625" customWidth="1"/>
    <col min="1530" max="1531" width="30.7109375" customWidth="1"/>
    <col min="1532" max="1532" width="6.7109375" customWidth="1"/>
    <col min="1533" max="1533" width="25.7109375" customWidth="1"/>
    <col min="1534" max="1534" width="15.42578125" customWidth="1"/>
    <col min="1535" max="1535" width="9.140625" customWidth="1"/>
    <col min="1536" max="1536" width="13.140625" customWidth="1"/>
    <col min="1537" max="1539" width="9.140625" customWidth="1"/>
    <col min="1786" max="1787" width="30.7109375" customWidth="1"/>
    <col min="1788" max="1788" width="6.7109375" customWidth="1"/>
    <col min="1789" max="1789" width="25.7109375" customWidth="1"/>
    <col min="1790" max="1790" width="15.42578125" customWidth="1"/>
    <col min="1791" max="1791" width="9.140625" customWidth="1"/>
    <col min="1792" max="1792" width="13.140625" customWidth="1"/>
    <col min="1793" max="1795" width="9.140625" customWidth="1"/>
    <col min="2042" max="2043" width="30.7109375" customWidth="1"/>
    <col min="2044" max="2044" width="6.7109375" customWidth="1"/>
    <col min="2045" max="2045" width="25.7109375" customWidth="1"/>
    <col min="2046" max="2046" width="15.42578125" customWidth="1"/>
    <col min="2047" max="2047" width="9.140625" customWidth="1"/>
    <col min="2048" max="2048" width="13.140625" customWidth="1"/>
    <col min="2049" max="2051" width="9.140625" customWidth="1"/>
    <col min="2298" max="2299" width="30.7109375" customWidth="1"/>
    <col min="2300" max="2300" width="6.7109375" customWidth="1"/>
    <col min="2301" max="2301" width="25.7109375" customWidth="1"/>
    <col min="2302" max="2302" width="15.42578125" customWidth="1"/>
    <col min="2303" max="2303" width="9.140625" customWidth="1"/>
    <col min="2304" max="2304" width="13.140625" customWidth="1"/>
    <col min="2305" max="2307" width="9.140625" customWidth="1"/>
    <col min="2554" max="2555" width="30.7109375" customWidth="1"/>
    <col min="2556" max="2556" width="6.7109375" customWidth="1"/>
    <col min="2557" max="2557" width="25.7109375" customWidth="1"/>
    <col min="2558" max="2558" width="15.42578125" customWidth="1"/>
    <col min="2559" max="2559" width="9.140625" customWidth="1"/>
    <col min="2560" max="2560" width="13.140625" customWidth="1"/>
    <col min="2561" max="2563" width="9.140625" customWidth="1"/>
    <col min="2810" max="2811" width="30.7109375" customWidth="1"/>
    <col min="2812" max="2812" width="6.7109375" customWidth="1"/>
    <col min="2813" max="2813" width="25.7109375" customWidth="1"/>
    <col min="2814" max="2814" width="15.42578125" customWidth="1"/>
    <col min="2815" max="2815" width="9.140625" customWidth="1"/>
    <col min="2816" max="2816" width="13.140625" customWidth="1"/>
    <col min="2817" max="2819" width="9.140625" customWidth="1"/>
    <col min="3066" max="3067" width="30.7109375" customWidth="1"/>
    <col min="3068" max="3068" width="6.7109375" customWidth="1"/>
    <col min="3069" max="3069" width="25.7109375" customWidth="1"/>
    <col min="3070" max="3070" width="15.42578125" customWidth="1"/>
    <col min="3071" max="3071" width="9.140625" customWidth="1"/>
    <col min="3072" max="3072" width="13.140625" customWidth="1"/>
    <col min="3073" max="3075" width="9.140625" customWidth="1"/>
    <col min="3322" max="3323" width="30.7109375" customWidth="1"/>
    <col min="3324" max="3324" width="6.7109375" customWidth="1"/>
    <col min="3325" max="3325" width="25.7109375" customWidth="1"/>
    <col min="3326" max="3326" width="15.42578125" customWidth="1"/>
    <col min="3327" max="3327" width="9.140625" customWidth="1"/>
    <col min="3328" max="3328" width="13.140625" customWidth="1"/>
    <col min="3329" max="3331" width="9.140625" customWidth="1"/>
    <col min="3578" max="3579" width="30.7109375" customWidth="1"/>
    <col min="3580" max="3580" width="6.7109375" customWidth="1"/>
    <col min="3581" max="3581" width="25.7109375" customWidth="1"/>
    <col min="3582" max="3582" width="15.42578125" customWidth="1"/>
    <col min="3583" max="3583" width="9.140625" customWidth="1"/>
    <col min="3584" max="3584" width="13.140625" customWidth="1"/>
    <col min="3585" max="3587" width="9.140625" customWidth="1"/>
    <col min="3834" max="3835" width="30.7109375" customWidth="1"/>
    <col min="3836" max="3836" width="6.7109375" customWidth="1"/>
    <col min="3837" max="3837" width="25.7109375" customWidth="1"/>
    <col min="3838" max="3838" width="15.42578125" customWidth="1"/>
    <col min="3839" max="3839" width="9.140625" customWidth="1"/>
    <col min="3840" max="3840" width="13.140625" customWidth="1"/>
    <col min="3841" max="3843" width="9.140625" customWidth="1"/>
    <col min="4090" max="4091" width="30.7109375" customWidth="1"/>
    <col min="4092" max="4092" width="6.7109375" customWidth="1"/>
    <col min="4093" max="4093" width="25.7109375" customWidth="1"/>
    <col min="4094" max="4094" width="15.42578125" customWidth="1"/>
    <col min="4095" max="4095" width="9.140625" customWidth="1"/>
    <col min="4096" max="4096" width="13.140625" customWidth="1"/>
    <col min="4097" max="4099" width="9.140625" customWidth="1"/>
    <col min="4346" max="4347" width="30.7109375" customWidth="1"/>
    <col min="4348" max="4348" width="6.7109375" customWidth="1"/>
    <col min="4349" max="4349" width="25.7109375" customWidth="1"/>
    <col min="4350" max="4350" width="15.42578125" customWidth="1"/>
    <col min="4351" max="4351" width="9.140625" customWidth="1"/>
    <col min="4352" max="4352" width="13.140625" customWidth="1"/>
    <col min="4353" max="4355" width="9.140625" customWidth="1"/>
    <col min="4602" max="4603" width="30.7109375" customWidth="1"/>
    <col min="4604" max="4604" width="6.7109375" customWidth="1"/>
    <col min="4605" max="4605" width="25.7109375" customWidth="1"/>
    <col min="4606" max="4606" width="15.42578125" customWidth="1"/>
    <col min="4607" max="4607" width="9.140625" customWidth="1"/>
    <col min="4608" max="4608" width="13.140625" customWidth="1"/>
    <col min="4609" max="4611" width="9.140625" customWidth="1"/>
    <col min="4858" max="4859" width="30.7109375" customWidth="1"/>
    <col min="4860" max="4860" width="6.7109375" customWidth="1"/>
    <col min="4861" max="4861" width="25.7109375" customWidth="1"/>
    <col min="4862" max="4862" width="15.42578125" customWidth="1"/>
    <col min="4863" max="4863" width="9.140625" customWidth="1"/>
    <col min="4864" max="4864" width="13.140625" customWidth="1"/>
    <col min="4865" max="4867" width="9.140625" customWidth="1"/>
    <col min="5114" max="5115" width="30.7109375" customWidth="1"/>
    <col min="5116" max="5116" width="6.7109375" customWidth="1"/>
    <col min="5117" max="5117" width="25.7109375" customWidth="1"/>
    <col min="5118" max="5118" width="15.42578125" customWidth="1"/>
    <col min="5119" max="5119" width="9.140625" customWidth="1"/>
    <col min="5120" max="5120" width="13.140625" customWidth="1"/>
    <col min="5121" max="5123" width="9.140625" customWidth="1"/>
    <col min="5370" max="5371" width="30.7109375" customWidth="1"/>
    <col min="5372" max="5372" width="6.7109375" customWidth="1"/>
    <col min="5373" max="5373" width="25.7109375" customWidth="1"/>
    <col min="5374" max="5374" width="15.42578125" customWidth="1"/>
    <col min="5375" max="5375" width="9.140625" customWidth="1"/>
    <col min="5376" max="5376" width="13.140625" customWidth="1"/>
    <col min="5377" max="5379" width="9.140625" customWidth="1"/>
    <col min="5626" max="5627" width="30.7109375" customWidth="1"/>
    <col min="5628" max="5628" width="6.7109375" customWidth="1"/>
    <col min="5629" max="5629" width="25.7109375" customWidth="1"/>
    <col min="5630" max="5630" width="15.42578125" customWidth="1"/>
    <col min="5631" max="5631" width="9.140625" customWidth="1"/>
    <col min="5632" max="5632" width="13.140625" customWidth="1"/>
    <col min="5633" max="5635" width="9.140625" customWidth="1"/>
    <col min="5882" max="5883" width="30.7109375" customWidth="1"/>
    <col min="5884" max="5884" width="6.7109375" customWidth="1"/>
    <col min="5885" max="5885" width="25.7109375" customWidth="1"/>
    <col min="5886" max="5886" width="15.42578125" customWidth="1"/>
    <col min="5887" max="5887" width="9.140625" customWidth="1"/>
    <col min="5888" max="5888" width="13.140625" customWidth="1"/>
    <col min="5889" max="5891" width="9.140625" customWidth="1"/>
    <col min="6138" max="6139" width="30.7109375" customWidth="1"/>
    <col min="6140" max="6140" width="6.7109375" customWidth="1"/>
    <col min="6141" max="6141" width="25.7109375" customWidth="1"/>
    <col min="6142" max="6142" width="15.42578125" customWidth="1"/>
    <col min="6143" max="6143" width="9.140625" customWidth="1"/>
    <col min="6144" max="6144" width="13.140625" customWidth="1"/>
    <col min="6145" max="6147" width="9.140625" customWidth="1"/>
    <col min="6394" max="6395" width="30.7109375" customWidth="1"/>
    <col min="6396" max="6396" width="6.7109375" customWidth="1"/>
    <col min="6397" max="6397" width="25.7109375" customWidth="1"/>
    <col min="6398" max="6398" width="15.42578125" customWidth="1"/>
    <col min="6399" max="6399" width="9.140625" customWidth="1"/>
    <col min="6400" max="6400" width="13.140625" customWidth="1"/>
    <col min="6401" max="6403" width="9.140625" customWidth="1"/>
    <col min="6650" max="6651" width="30.7109375" customWidth="1"/>
    <col min="6652" max="6652" width="6.7109375" customWidth="1"/>
    <col min="6653" max="6653" width="25.7109375" customWidth="1"/>
    <col min="6654" max="6654" width="15.42578125" customWidth="1"/>
    <col min="6655" max="6655" width="9.140625" customWidth="1"/>
    <col min="6656" max="6656" width="13.140625" customWidth="1"/>
    <col min="6657" max="6659" width="9.140625" customWidth="1"/>
    <col min="6906" max="6907" width="30.7109375" customWidth="1"/>
    <col min="6908" max="6908" width="6.7109375" customWidth="1"/>
    <col min="6909" max="6909" width="25.7109375" customWidth="1"/>
    <col min="6910" max="6910" width="15.42578125" customWidth="1"/>
    <col min="6911" max="6911" width="9.140625" customWidth="1"/>
    <col min="6912" max="6912" width="13.140625" customWidth="1"/>
    <col min="6913" max="6915" width="9.140625" customWidth="1"/>
    <col min="7162" max="7163" width="30.7109375" customWidth="1"/>
    <col min="7164" max="7164" width="6.7109375" customWidth="1"/>
    <col min="7165" max="7165" width="25.7109375" customWidth="1"/>
    <col min="7166" max="7166" width="15.42578125" customWidth="1"/>
    <col min="7167" max="7167" width="9.140625" customWidth="1"/>
    <col min="7168" max="7168" width="13.140625" customWidth="1"/>
    <col min="7169" max="7171" width="9.140625" customWidth="1"/>
    <col min="7418" max="7419" width="30.7109375" customWidth="1"/>
    <col min="7420" max="7420" width="6.7109375" customWidth="1"/>
    <col min="7421" max="7421" width="25.7109375" customWidth="1"/>
    <col min="7422" max="7422" width="15.42578125" customWidth="1"/>
    <col min="7423" max="7423" width="9.140625" customWidth="1"/>
    <col min="7424" max="7424" width="13.140625" customWidth="1"/>
    <col min="7425" max="7427" width="9.140625" customWidth="1"/>
    <col min="7674" max="7675" width="30.7109375" customWidth="1"/>
    <col min="7676" max="7676" width="6.7109375" customWidth="1"/>
    <col min="7677" max="7677" width="25.7109375" customWidth="1"/>
    <col min="7678" max="7678" width="15.42578125" customWidth="1"/>
    <col min="7679" max="7679" width="9.140625" customWidth="1"/>
    <col min="7680" max="7680" width="13.140625" customWidth="1"/>
    <col min="7681" max="7683" width="9.140625" customWidth="1"/>
    <col min="7930" max="7931" width="30.7109375" customWidth="1"/>
    <col min="7932" max="7932" width="6.7109375" customWidth="1"/>
    <col min="7933" max="7933" width="25.7109375" customWidth="1"/>
    <col min="7934" max="7934" width="15.42578125" customWidth="1"/>
    <col min="7935" max="7935" width="9.140625" customWidth="1"/>
    <col min="7936" max="7936" width="13.140625" customWidth="1"/>
    <col min="7937" max="7939" width="9.140625" customWidth="1"/>
    <col min="8186" max="8187" width="30.7109375" customWidth="1"/>
    <col min="8188" max="8188" width="6.7109375" customWidth="1"/>
    <col min="8189" max="8189" width="25.7109375" customWidth="1"/>
    <col min="8190" max="8190" width="15.42578125" customWidth="1"/>
    <col min="8191" max="8191" width="9.140625" customWidth="1"/>
    <col min="8192" max="8192" width="13.140625" customWidth="1"/>
    <col min="8193" max="8195" width="9.140625" customWidth="1"/>
    <col min="8442" max="8443" width="30.7109375" customWidth="1"/>
    <col min="8444" max="8444" width="6.7109375" customWidth="1"/>
    <col min="8445" max="8445" width="25.7109375" customWidth="1"/>
    <col min="8446" max="8446" width="15.42578125" customWidth="1"/>
    <col min="8447" max="8447" width="9.140625" customWidth="1"/>
    <col min="8448" max="8448" width="13.140625" customWidth="1"/>
    <col min="8449" max="8451" width="9.140625" customWidth="1"/>
    <col min="8698" max="8699" width="30.7109375" customWidth="1"/>
    <col min="8700" max="8700" width="6.7109375" customWidth="1"/>
    <col min="8701" max="8701" width="25.7109375" customWidth="1"/>
    <col min="8702" max="8702" width="15.42578125" customWidth="1"/>
    <col min="8703" max="8703" width="9.140625" customWidth="1"/>
    <col min="8704" max="8704" width="13.140625" customWidth="1"/>
    <col min="8705" max="8707" width="9.140625" customWidth="1"/>
    <col min="8954" max="8955" width="30.7109375" customWidth="1"/>
    <col min="8956" max="8956" width="6.7109375" customWidth="1"/>
    <col min="8957" max="8957" width="25.7109375" customWidth="1"/>
    <col min="8958" max="8958" width="15.42578125" customWidth="1"/>
    <col min="8959" max="8959" width="9.140625" customWidth="1"/>
    <col min="8960" max="8960" width="13.140625" customWidth="1"/>
    <col min="8961" max="8963" width="9.140625" customWidth="1"/>
    <col min="9210" max="9211" width="30.7109375" customWidth="1"/>
    <col min="9212" max="9212" width="6.7109375" customWidth="1"/>
    <col min="9213" max="9213" width="25.7109375" customWidth="1"/>
    <col min="9214" max="9214" width="15.42578125" customWidth="1"/>
    <col min="9215" max="9215" width="9.140625" customWidth="1"/>
    <col min="9216" max="9216" width="13.140625" customWidth="1"/>
    <col min="9217" max="9219" width="9.140625" customWidth="1"/>
    <col min="9466" max="9467" width="30.7109375" customWidth="1"/>
    <col min="9468" max="9468" width="6.7109375" customWidth="1"/>
    <col min="9469" max="9469" width="25.7109375" customWidth="1"/>
    <col min="9470" max="9470" width="15.42578125" customWidth="1"/>
    <col min="9471" max="9471" width="9.140625" customWidth="1"/>
    <col min="9472" max="9472" width="13.140625" customWidth="1"/>
    <col min="9473" max="9475" width="9.140625" customWidth="1"/>
    <col min="9722" max="9723" width="30.7109375" customWidth="1"/>
    <col min="9724" max="9724" width="6.7109375" customWidth="1"/>
    <col min="9725" max="9725" width="25.7109375" customWidth="1"/>
    <col min="9726" max="9726" width="15.42578125" customWidth="1"/>
    <col min="9727" max="9727" width="9.140625" customWidth="1"/>
    <col min="9728" max="9728" width="13.140625" customWidth="1"/>
    <col min="9729" max="9731" width="9.140625" customWidth="1"/>
    <col min="9978" max="9979" width="30.7109375" customWidth="1"/>
    <col min="9980" max="9980" width="6.7109375" customWidth="1"/>
    <col min="9981" max="9981" width="25.7109375" customWidth="1"/>
    <col min="9982" max="9982" width="15.42578125" customWidth="1"/>
    <col min="9983" max="9983" width="9.140625" customWidth="1"/>
    <col min="9984" max="9984" width="13.140625" customWidth="1"/>
    <col min="9985" max="9987" width="9.140625" customWidth="1"/>
    <col min="10234" max="10235" width="30.7109375" customWidth="1"/>
    <col min="10236" max="10236" width="6.7109375" customWidth="1"/>
    <col min="10237" max="10237" width="25.7109375" customWidth="1"/>
    <col min="10238" max="10238" width="15.42578125" customWidth="1"/>
    <col min="10239" max="10239" width="9.140625" customWidth="1"/>
    <col min="10240" max="10240" width="13.140625" customWidth="1"/>
    <col min="10241" max="10243" width="9.140625" customWidth="1"/>
    <col min="10490" max="10491" width="30.7109375" customWidth="1"/>
    <col min="10492" max="10492" width="6.7109375" customWidth="1"/>
    <col min="10493" max="10493" width="25.7109375" customWidth="1"/>
    <col min="10494" max="10494" width="15.42578125" customWidth="1"/>
    <col min="10495" max="10495" width="9.140625" customWidth="1"/>
    <col min="10496" max="10496" width="13.140625" customWidth="1"/>
    <col min="10497" max="10499" width="9.140625" customWidth="1"/>
    <col min="10746" max="10747" width="30.7109375" customWidth="1"/>
    <col min="10748" max="10748" width="6.7109375" customWidth="1"/>
    <col min="10749" max="10749" width="25.7109375" customWidth="1"/>
    <col min="10750" max="10750" width="15.42578125" customWidth="1"/>
    <col min="10751" max="10751" width="9.140625" customWidth="1"/>
    <col min="10752" max="10752" width="13.140625" customWidth="1"/>
    <col min="10753" max="10755" width="9.140625" customWidth="1"/>
    <col min="11002" max="11003" width="30.7109375" customWidth="1"/>
    <col min="11004" max="11004" width="6.7109375" customWidth="1"/>
    <col min="11005" max="11005" width="25.7109375" customWidth="1"/>
    <col min="11006" max="11006" width="15.42578125" customWidth="1"/>
    <col min="11007" max="11007" width="9.140625" customWidth="1"/>
    <col min="11008" max="11008" width="13.140625" customWidth="1"/>
    <col min="11009" max="11011" width="9.140625" customWidth="1"/>
    <col min="11258" max="11259" width="30.7109375" customWidth="1"/>
    <col min="11260" max="11260" width="6.7109375" customWidth="1"/>
    <col min="11261" max="11261" width="25.7109375" customWidth="1"/>
    <col min="11262" max="11262" width="15.42578125" customWidth="1"/>
    <col min="11263" max="11263" width="9.140625" customWidth="1"/>
    <col min="11264" max="11264" width="13.140625" customWidth="1"/>
    <col min="11265" max="11267" width="9.140625" customWidth="1"/>
    <col min="11514" max="11515" width="30.7109375" customWidth="1"/>
    <col min="11516" max="11516" width="6.7109375" customWidth="1"/>
    <col min="11517" max="11517" width="25.7109375" customWidth="1"/>
    <col min="11518" max="11518" width="15.42578125" customWidth="1"/>
    <col min="11519" max="11519" width="9.140625" customWidth="1"/>
    <col min="11520" max="11520" width="13.140625" customWidth="1"/>
    <col min="11521" max="11523" width="9.140625" customWidth="1"/>
    <col min="11770" max="11771" width="30.7109375" customWidth="1"/>
    <col min="11772" max="11772" width="6.7109375" customWidth="1"/>
    <col min="11773" max="11773" width="25.7109375" customWidth="1"/>
    <col min="11774" max="11774" width="15.42578125" customWidth="1"/>
    <col min="11775" max="11775" width="9.140625" customWidth="1"/>
    <col min="11776" max="11776" width="13.140625" customWidth="1"/>
    <col min="11777" max="11779" width="9.140625" customWidth="1"/>
    <col min="12026" max="12027" width="30.7109375" customWidth="1"/>
    <col min="12028" max="12028" width="6.7109375" customWidth="1"/>
    <col min="12029" max="12029" width="25.7109375" customWidth="1"/>
    <col min="12030" max="12030" width="15.42578125" customWidth="1"/>
    <col min="12031" max="12031" width="9.140625" customWidth="1"/>
    <col min="12032" max="12032" width="13.140625" customWidth="1"/>
    <col min="12033" max="12035" width="9.140625" customWidth="1"/>
    <col min="12282" max="12283" width="30.7109375" customWidth="1"/>
    <col min="12284" max="12284" width="6.7109375" customWidth="1"/>
    <col min="12285" max="12285" width="25.7109375" customWidth="1"/>
    <col min="12286" max="12286" width="15.42578125" customWidth="1"/>
    <col min="12287" max="12287" width="9.140625" customWidth="1"/>
    <col min="12288" max="12288" width="13.140625" customWidth="1"/>
    <col min="12289" max="12291" width="9.140625" customWidth="1"/>
    <col min="12538" max="12539" width="30.7109375" customWidth="1"/>
    <col min="12540" max="12540" width="6.7109375" customWidth="1"/>
    <col min="12541" max="12541" width="25.7109375" customWidth="1"/>
    <col min="12542" max="12542" width="15.42578125" customWidth="1"/>
    <col min="12543" max="12543" width="9.140625" customWidth="1"/>
    <col min="12544" max="12544" width="13.140625" customWidth="1"/>
    <col min="12545" max="12547" width="9.140625" customWidth="1"/>
    <col min="12794" max="12795" width="30.7109375" customWidth="1"/>
    <col min="12796" max="12796" width="6.7109375" customWidth="1"/>
    <col min="12797" max="12797" width="25.7109375" customWidth="1"/>
    <col min="12798" max="12798" width="15.42578125" customWidth="1"/>
    <col min="12799" max="12799" width="9.140625" customWidth="1"/>
    <col min="12800" max="12800" width="13.140625" customWidth="1"/>
    <col min="12801" max="12803" width="9.140625" customWidth="1"/>
    <col min="13050" max="13051" width="30.7109375" customWidth="1"/>
    <col min="13052" max="13052" width="6.7109375" customWidth="1"/>
    <col min="13053" max="13053" width="25.7109375" customWidth="1"/>
    <col min="13054" max="13054" width="15.42578125" customWidth="1"/>
    <col min="13055" max="13055" width="9.140625" customWidth="1"/>
    <col min="13056" max="13056" width="13.140625" customWidth="1"/>
    <col min="13057" max="13059" width="9.140625" customWidth="1"/>
    <col min="13306" max="13307" width="30.7109375" customWidth="1"/>
    <col min="13308" max="13308" width="6.7109375" customWidth="1"/>
    <col min="13309" max="13309" width="25.7109375" customWidth="1"/>
    <col min="13310" max="13310" width="15.42578125" customWidth="1"/>
    <col min="13311" max="13311" width="9.140625" customWidth="1"/>
    <col min="13312" max="13312" width="13.140625" customWidth="1"/>
    <col min="13313" max="13315" width="9.140625" customWidth="1"/>
    <col min="13562" max="13563" width="30.7109375" customWidth="1"/>
    <col min="13564" max="13564" width="6.7109375" customWidth="1"/>
    <col min="13565" max="13565" width="25.7109375" customWidth="1"/>
    <col min="13566" max="13566" width="15.42578125" customWidth="1"/>
    <col min="13567" max="13567" width="9.140625" customWidth="1"/>
    <col min="13568" max="13568" width="13.140625" customWidth="1"/>
    <col min="13569" max="13571" width="9.140625" customWidth="1"/>
    <col min="13818" max="13819" width="30.7109375" customWidth="1"/>
    <col min="13820" max="13820" width="6.7109375" customWidth="1"/>
    <col min="13821" max="13821" width="25.7109375" customWidth="1"/>
    <col min="13822" max="13822" width="15.42578125" customWidth="1"/>
    <col min="13823" max="13823" width="9.140625" customWidth="1"/>
    <col min="13824" max="13824" width="13.140625" customWidth="1"/>
    <col min="13825" max="13827" width="9.140625" customWidth="1"/>
    <col min="14074" max="14075" width="30.7109375" customWidth="1"/>
    <col min="14076" max="14076" width="6.7109375" customWidth="1"/>
    <col min="14077" max="14077" width="25.7109375" customWidth="1"/>
    <col min="14078" max="14078" width="15.42578125" customWidth="1"/>
    <col min="14079" max="14079" width="9.140625" customWidth="1"/>
    <col min="14080" max="14080" width="13.140625" customWidth="1"/>
    <col min="14081" max="14083" width="9.140625" customWidth="1"/>
    <col min="14330" max="14331" width="30.7109375" customWidth="1"/>
    <col min="14332" max="14332" width="6.7109375" customWidth="1"/>
    <col min="14333" max="14333" width="25.7109375" customWidth="1"/>
    <col min="14334" max="14334" width="15.42578125" customWidth="1"/>
    <col min="14335" max="14335" width="9.140625" customWidth="1"/>
    <col min="14336" max="14336" width="13.140625" customWidth="1"/>
    <col min="14337" max="14339" width="9.140625" customWidth="1"/>
    <col min="14586" max="14587" width="30.7109375" customWidth="1"/>
    <col min="14588" max="14588" width="6.7109375" customWidth="1"/>
    <col min="14589" max="14589" width="25.7109375" customWidth="1"/>
    <col min="14590" max="14590" width="15.42578125" customWidth="1"/>
    <col min="14591" max="14591" width="9.140625" customWidth="1"/>
    <col min="14592" max="14592" width="13.140625" customWidth="1"/>
    <col min="14593" max="14595" width="9.140625" customWidth="1"/>
    <col min="14842" max="14843" width="30.7109375" customWidth="1"/>
    <col min="14844" max="14844" width="6.7109375" customWidth="1"/>
    <col min="14845" max="14845" width="25.7109375" customWidth="1"/>
    <col min="14846" max="14846" width="15.42578125" customWidth="1"/>
    <col min="14847" max="14847" width="9.140625" customWidth="1"/>
    <col min="14848" max="14848" width="13.140625" customWidth="1"/>
    <col min="14849" max="14851" width="9.140625" customWidth="1"/>
    <col min="15098" max="15099" width="30.7109375" customWidth="1"/>
    <col min="15100" max="15100" width="6.7109375" customWidth="1"/>
    <col min="15101" max="15101" width="25.7109375" customWidth="1"/>
    <col min="15102" max="15102" width="15.42578125" customWidth="1"/>
    <col min="15103" max="15103" width="9.140625" customWidth="1"/>
    <col min="15104" max="15104" width="13.140625" customWidth="1"/>
    <col min="15105" max="15107" width="9.140625" customWidth="1"/>
    <col min="15354" max="15355" width="30.7109375" customWidth="1"/>
    <col min="15356" max="15356" width="6.7109375" customWidth="1"/>
    <col min="15357" max="15357" width="25.7109375" customWidth="1"/>
    <col min="15358" max="15358" width="15.42578125" customWidth="1"/>
    <col min="15359" max="15359" width="9.140625" customWidth="1"/>
    <col min="15360" max="15360" width="13.140625" customWidth="1"/>
    <col min="15361" max="15363" width="9.140625" customWidth="1"/>
    <col min="15610" max="15611" width="30.7109375" customWidth="1"/>
    <col min="15612" max="15612" width="6.7109375" customWidth="1"/>
    <col min="15613" max="15613" width="25.7109375" customWidth="1"/>
    <col min="15614" max="15614" width="15.42578125" customWidth="1"/>
    <col min="15615" max="15615" width="9.140625" customWidth="1"/>
    <col min="15616" max="15616" width="13.140625" customWidth="1"/>
    <col min="15617" max="15619" width="9.140625" customWidth="1"/>
    <col min="15866" max="15867" width="30.7109375" customWidth="1"/>
    <col min="15868" max="15868" width="6.7109375" customWidth="1"/>
    <col min="15869" max="15869" width="25.7109375" customWidth="1"/>
    <col min="15870" max="15870" width="15.42578125" customWidth="1"/>
    <col min="15871" max="15871" width="9.140625" customWidth="1"/>
    <col min="15872" max="15872" width="13.140625" customWidth="1"/>
    <col min="15873" max="15875" width="9.140625" customWidth="1"/>
    <col min="16122" max="16123" width="30.7109375" customWidth="1"/>
    <col min="16124" max="16124" width="6.7109375" customWidth="1"/>
    <col min="16125" max="16125" width="25.7109375" customWidth="1"/>
    <col min="16126" max="16126" width="15.42578125" customWidth="1"/>
    <col min="16127" max="16127" width="9.140625" customWidth="1"/>
    <col min="16128" max="16128" width="13.140625" customWidth="1"/>
    <col min="16129" max="16131" width="9.140625" customWidth="1"/>
  </cols>
  <sheetData>
    <row r="1" spans="1:5" ht="16.5" x14ac:dyDescent="0.25">
      <c r="A1" s="5"/>
      <c r="B1" s="11"/>
      <c r="C1" s="30" t="s">
        <v>0</v>
      </c>
      <c r="D1" s="30"/>
      <c r="E1" s="2"/>
    </row>
    <row r="2" spans="1:5" ht="16.5" x14ac:dyDescent="0.25">
      <c r="A2" s="6"/>
      <c r="B2" s="12"/>
      <c r="C2" s="30" t="s">
        <v>1</v>
      </c>
      <c r="D2" s="30"/>
      <c r="E2" s="3"/>
    </row>
    <row r="3" spans="1:5" ht="16.5" x14ac:dyDescent="0.25">
      <c r="A3" s="7"/>
      <c r="B3" s="13"/>
      <c r="C3" s="30" t="s">
        <v>2</v>
      </c>
      <c r="D3" s="30"/>
      <c r="E3" s="3"/>
    </row>
    <row r="4" spans="1:5" ht="16.5" x14ac:dyDescent="0.25">
      <c r="A4" s="7"/>
      <c r="B4" s="13"/>
      <c r="C4" s="30" t="s">
        <v>10</v>
      </c>
      <c r="D4" s="30"/>
      <c r="E4" s="3"/>
    </row>
    <row r="5" spans="1:5" ht="16.5" x14ac:dyDescent="0.25">
      <c r="A5" s="8"/>
      <c r="B5" s="14"/>
      <c r="C5" s="30" t="s">
        <v>271</v>
      </c>
      <c r="D5" s="30"/>
      <c r="E5" s="4"/>
    </row>
    <row r="6" spans="1:5" ht="16.5" x14ac:dyDescent="0.25">
      <c r="A6" s="8"/>
      <c r="B6" s="14"/>
      <c r="C6" s="31" t="s">
        <v>3</v>
      </c>
      <c r="D6" s="31"/>
    </row>
    <row r="7" spans="1:5" x14ac:dyDescent="0.2">
      <c r="A7" s="28"/>
      <c r="B7" s="28"/>
      <c r="C7" s="28"/>
      <c r="D7" s="28"/>
    </row>
    <row r="8" spans="1:5" ht="39.75" customHeight="1" x14ac:dyDescent="0.2">
      <c r="A8" s="29" t="s">
        <v>11</v>
      </c>
      <c r="B8" s="29"/>
      <c r="C8" s="29"/>
      <c r="D8" s="29"/>
    </row>
    <row r="9" spans="1:5" ht="15.75" customHeight="1" x14ac:dyDescent="0.2">
      <c r="A9" s="9"/>
      <c r="B9" s="9"/>
      <c r="C9" s="9"/>
      <c r="D9" s="16"/>
    </row>
    <row r="10" spans="1:5" ht="47.25" customHeight="1" x14ac:dyDescent="0.2">
      <c r="A10" s="18" t="s">
        <v>4</v>
      </c>
      <c r="B10" s="32" t="s">
        <v>5</v>
      </c>
      <c r="C10" s="33"/>
      <c r="D10" s="18" t="s">
        <v>9</v>
      </c>
    </row>
    <row r="11" spans="1:5" ht="15.75" x14ac:dyDescent="0.2">
      <c r="A11" s="18" t="s">
        <v>6</v>
      </c>
      <c r="B11" s="32" t="s">
        <v>7</v>
      </c>
      <c r="C11" s="32"/>
      <c r="D11" s="1" t="s">
        <v>8</v>
      </c>
    </row>
    <row r="12" spans="1:5" ht="31.5" x14ac:dyDescent="0.2">
      <c r="A12" s="19" t="s">
        <v>4</v>
      </c>
      <c r="B12" s="34" t="s">
        <v>5</v>
      </c>
      <c r="C12" s="34"/>
      <c r="D12" s="19" t="s">
        <v>9</v>
      </c>
    </row>
    <row r="13" spans="1:5" ht="15.75" x14ac:dyDescent="0.2">
      <c r="A13" s="19" t="s">
        <v>6</v>
      </c>
      <c r="B13" s="35" t="s">
        <v>7</v>
      </c>
      <c r="C13" s="36"/>
      <c r="D13" s="19" t="s">
        <v>8</v>
      </c>
    </row>
    <row r="14" spans="1:5" ht="15.75" x14ac:dyDescent="0.2">
      <c r="A14" s="24" t="s">
        <v>12</v>
      </c>
      <c r="B14" s="37"/>
      <c r="C14" s="37"/>
      <c r="D14" s="20">
        <v>3068935206.3499999</v>
      </c>
    </row>
    <row r="15" spans="1:5" ht="31.5" x14ac:dyDescent="0.2">
      <c r="A15" s="25" t="s">
        <v>13</v>
      </c>
      <c r="B15" s="32" t="s">
        <v>14</v>
      </c>
      <c r="C15" s="32"/>
      <c r="D15" s="21">
        <v>7413647.6799999997</v>
      </c>
    </row>
    <row r="16" spans="1:5" ht="15.75" x14ac:dyDescent="0.2">
      <c r="A16" s="26" t="s">
        <v>15</v>
      </c>
      <c r="B16" s="22" t="s">
        <v>14</v>
      </c>
      <c r="C16" s="22" t="s">
        <v>16</v>
      </c>
      <c r="D16" s="23">
        <f>D17+D19</f>
        <v>7413647.6799999997</v>
      </c>
    </row>
    <row r="17" spans="1:4" ht="47.25" x14ac:dyDescent="0.2">
      <c r="A17" s="26" t="s">
        <v>17</v>
      </c>
      <c r="B17" s="22" t="s">
        <v>14</v>
      </c>
      <c r="C17" s="22" t="s">
        <v>18</v>
      </c>
      <c r="D17" s="23">
        <v>1868168.94</v>
      </c>
    </row>
    <row r="18" spans="1:4" ht="94.5" x14ac:dyDescent="0.2">
      <c r="A18" s="27" t="s">
        <v>19</v>
      </c>
      <c r="B18" s="22" t="s">
        <v>14</v>
      </c>
      <c r="C18" s="22" t="s">
        <v>20</v>
      </c>
      <c r="D18" s="23">
        <v>1868168.94</v>
      </c>
    </row>
    <row r="19" spans="1:4" ht="31.5" x14ac:dyDescent="0.2">
      <c r="A19" s="26" t="s">
        <v>21</v>
      </c>
      <c r="B19" s="22" t="s">
        <v>14</v>
      </c>
      <c r="C19" s="22" t="s">
        <v>22</v>
      </c>
      <c r="D19" s="23">
        <v>5545478.7400000002</v>
      </c>
    </row>
    <row r="20" spans="1:4" ht="63" x14ac:dyDescent="0.2">
      <c r="A20" s="26" t="s">
        <v>23</v>
      </c>
      <c r="B20" s="22" t="s">
        <v>14</v>
      </c>
      <c r="C20" s="22" t="s">
        <v>24</v>
      </c>
      <c r="D20" s="23">
        <v>5545478.7400000002</v>
      </c>
    </row>
    <row r="21" spans="1:4" ht="31.5" x14ac:dyDescent="0.2">
      <c r="A21" s="25" t="s">
        <v>25</v>
      </c>
      <c r="B21" s="32" t="s">
        <v>26</v>
      </c>
      <c r="C21" s="32"/>
      <c r="D21" s="21">
        <v>11501837.85</v>
      </c>
    </row>
    <row r="22" spans="1:4" ht="15.75" x14ac:dyDescent="0.2">
      <c r="A22" s="26" t="s">
        <v>15</v>
      </c>
      <c r="B22" s="22" t="s">
        <v>26</v>
      </c>
      <c r="C22" s="22" t="s">
        <v>16</v>
      </c>
      <c r="D22" s="23">
        <f>D23</f>
        <v>11501837.85</v>
      </c>
    </row>
    <row r="23" spans="1:4" ht="31.5" x14ac:dyDescent="0.2">
      <c r="A23" s="26" t="s">
        <v>27</v>
      </c>
      <c r="B23" s="22" t="s">
        <v>26</v>
      </c>
      <c r="C23" s="22" t="s">
        <v>28</v>
      </c>
      <c r="D23" s="23">
        <f>D24+D25+D26+D27+D28+D29+D30</f>
        <v>11501837.85</v>
      </c>
    </row>
    <row r="24" spans="1:4" ht="47.25" x14ac:dyDescent="0.2">
      <c r="A24" s="26" t="s">
        <v>29</v>
      </c>
      <c r="B24" s="22" t="s">
        <v>26</v>
      </c>
      <c r="C24" s="22" t="s">
        <v>30</v>
      </c>
      <c r="D24" s="23">
        <v>158.46</v>
      </c>
    </row>
    <row r="25" spans="1:4" ht="78.75" x14ac:dyDescent="0.2">
      <c r="A25" s="26" t="s">
        <v>31</v>
      </c>
      <c r="B25" s="22" t="s">
        <v>26</v>
      </c>
      <c r="C25" s="22" t="s">
        <v>32</v>
      </c>
      <c r="D25" s="23">
        <v>829856.64</v>
      </c>
    </row>
    <row r="26" spans="1:4" ht="31.5" x14ac:dyDescent="0.2">
      <c r="A26" s="26" t="s">
        <v>33</v>
      </c>
      <c r="B26" s="22" t="s">
        <v>26</v>
      </c>
      <c r="C26" s="22" t="s">
        <v>34</v>
      </c>
      <c r="D26" s="23">
        <v>46.74</v>
      </c>
    </row>
    <row r="27" spans="1:4" ht="63" x14ac:dyDescent="0.2">
      <c r="A27" s="26" t="s">
        <v>35</v>
      </c>
      <c r="B27" s="22" t="s">
        <v>26</v>
      </c>
      <c r="C27" s="22" t="s">
        <v>36</v>
      </c>
      <c r="D27" s="23">
        <v>883425.69</v>
      </c>
    </row>
    <row r="28" spans="1:4" ht="31.5" x14ac:dyDescent="0.2">
      <c r="A28" s="26" t="s">
        <v>37</v>
      </c>
      <c r="B28" s="22" t="s">
        <v>26</v>
      </c>
      <c r="C28" s="22" t="s">
        <v>38</v>
      </c>
      <c r="D28" s="23">
        <v>62.68</v>
      </c>
    </row>
    <row r="29" spans="1:4" ht="63" x14ac:dyDescent="0.2">
      <c r="A29" s="26" t="s">
        <v>39</v>
      </c>
      <c r="B29" s="22" t="s">
        <v>26</v>
      </c>
      <c r="C29" s="22" t="s">
        <v>40</v>
      </c>
      <c r="D29" s="23">
        <v>320052.23</v>
      </c>
    </row>
    <row r="30" spans="1:4" ht="63" x14ac:dyDescent="0.2">
      <c r="A30" s="26" t="s">
        <v>41</v>
      </c>
      <c r="B30" s="22" t="s">
        <v>26</v>
      </c>
      <c r="C30" s="22" t="s">
        <v>42</v>
      </c>
      <c r="D30" s="23">
        <v>9468235.4100000001</v>
      </c>
    </row>
    <row r="31" spans="1:4" ht="31.5" x14ac:dyDescent="0.2">
      <c r="A31" s="25" t="s">
        <v>43</v>
      </c>
      <c r="B31" s="32" t="s">
        <v>44</v>
      </c>
      <c r="C31" s="32"/>
      <c r="D31" s="21">
        <v>74857.19</v>
      </c>
    </row>
    <row r="32" spans="1:4" ht="15.75" x14ac:dyDescent="0.2">
      <c r="A32" s="26" t="s">
        <v>15</v>
      </c>
      <c r="B32" s="22" t="s">
        <v>44</v>
      </c>
      <c r="C32" s="22" t="s">
        <v>16</v>
      </c>
      <c r="D32" s="23">
        <f>D33</f>
        <v>74857.19</v>
      </c>
    </row>
    <row r="33" spans="1:4" ht="15.75" x14ac:dyDescent="0.2">
      <c r="A33" s="26" t="s">
        <v>45</v>
      </c>
      <c r="B33" s="22" t="s">
        <v>44</v>
      </c>
      <c r="C33" s="22" t="s">
        <v>46</v>
      </c>
      <c r="D33" s="23">
        <f>D34+D35+D36+D37+D38</f>
        <v>74857.19</v>
      </c>
    </row>
    <row r="34" spans="1:4" ht="157.5" x14ac:dyDescent="0.2">
      <c r="A34" s="27" t="s">
        <v>47</v>
      </c>
      <c r="B34" s="22" t="s">
        <v>44</v>
      </c>
      <c r="C34" s="22" t="s">
        <v>48</v>
      </c>
      <c r="D34" s="23">
        <v>10459.66</v>
      </c>
    </row>
    <row r="35" spans="1:4" ht="141.75" x14ac:dyDescent="0.2">
      <c r="A35" s="27" t="s">
        <v>49</v>
      </c>
      <c r="B35" s="22" t="s">
        <v>44</v>
      </c>
      <c r="C35" s="22" t="s">
        <v>50</v>
      </c>
      <c r="D35" s="23">
        <v>29998.25</v>
      </c>
    </row>
    <row r="36" spans="1:4" ht="110.25" x14ac:dyDescent="0.2">
      <c r="A36" s="27" t="s">
        <v>51</v>
      </c>
      <c r="B36" s="22" t="s">
        <v>44</v>
      </c>
      <c r="C36" s="22" t="s">
        <v>52</v>
      </c>
      <c r="D36" s="23">
        <v>2000</v>
      </c>
    </row>
    <row r="37" spans="1:4" ht="141.75" x14ac:dyDescent="0.2">
      <c r="A37" s="27" t="s">
        <v>53</v>
      </c>
      <c r="B37" s="22" t="s">
        <v>44</v>
      </c>
      <c r="C37" s="22" t="s">
        <v>54</v>
      </c>
      <c r="D37" s="23">
        <v>750.4</v>
      </c>
    </row>
    <row r="38" spans="1:4" ht="126" x14ac:dyDescent="0.2">
      <c r="A38" s="27" t="s">
        <v>55</v>
      </c>
      <c r="B38" s="22" t="s">
        <v>44</v>
      </c>
      <c r="C38" s="22" t="s">
        <v>56</v>
      </c>
      <c r="D38" s="23">
        <v>31648.880000000001</v>
      </c>
    </row>
    <row r="39" spans="1:4" ht="31.5" x14ac:dyDescent="0.2">
      <c r="A39" s="25" t="s">
        <v>57</v>
      </c>
      <c r="B39" s="32" t="s">
        <v>58</v>
      </c>
      <c r="C39" s="32"/>
      <c r="D39" s="21">
        <v>514024.1</v>
      </c>
    </row>
    <row r="40" spans="1:4" ht="15.75" x14ac:dyDescent="0.2">
      <c r="A40" s="26" t="s">
        <v>59</v>
      </c>
      <c r="B40" s="22" t="s">
        <v>58</v>
      </c>
      <c r="C40" s="22" t="s">
        <v>60</v>
      </c>
      <c r="D40" s="23">
        <f>D41+D42</f>
        <v>514024.10000000009</v>
      </c>
    </row>
    <row r="41" spans="1:4" ht="78.75" x14ac:dyDescent="0.2">
      <c r="A41" s="26" t="s">
        <v>61</v>
      </c>
      <c r="B41" s="22" t="s">
        <v>58</v>
      </c>
      <c r="C41" s="22" t="s">
        <v>62</v>
      </c>
      <c r="D41" s="23">
        <v>1241675.3</v>
      </c>
    </row>
    <row r="42" spans="1:4" ht="63" x14ac:dyDescent="0.2">
      <c r="A42" s="26" t="s">
        <v>63</v>
      </c>
      <c r="B42" s="22" t="s">
        <v>58</v>
      </c>
      <c r="C42" s="22" t="s">
        <v>64</v>
      </c>
      <c r="D42" s="23">
        <v>-727651.2</v>
      </c>
    </row>
    <row r="43" spans="1:4" ht="31.5" x14ac:dyDescent="0.2">
      <c r="A43" s="25" t="s">
        <v>65</v>
      </c>
      <c r="B43" s="32" t="s">
        <v>66</v>
      </c>
      <c r="C43" s="32"/>
      <c r="D43" s="21">
        <v>31250</v>
      </c>
    </row>
    <row r="44" spans="1:4" ht="15.75" x14ac:dyDescent="0.2">
      <c r="A44" s="26" t="s">
        <v>15</v>
      </c>
      <c r="B44" s="22" t="s">
        <v>66</v>
      </c>
      <c r="C44" s="22" t="s">
        <v>16</v>
      </c>
      <c r="D44" s="23">
        <v>31250</v>
      </c>
    </row>
    <row r="45" spans="1:4" ht="15.75" x14ac:dyDescent="0.2">
      <c r="A45" s="26" t="s">
        <v>45</v>
      </c>
      <c r="B45" s="22" t="s">
        <v>66</v>
      </c>
      <c r="C45" s="22" t="s">
        <v>46</v>
      </c>
      <c r="D45" s="23">
        <v>31250</v>
      </c>
    </row>
    <row r="46" spans="1:4" ht="129.75" customHeight="1" x14ac:dyDescent="0.2">
      <c r="A46" s="27" t="s">
        <v>67</v>
      </c>
      <c r="B46" s="22" t="s">
        <v>66</v>
      </c>
      <c r="C46" s="22" t="s">
        <v>68</v>
      </c>
      <c r="D46" s="23">
        <v>31250</v>
      </c>
    </row>
    <row r="47" spans="1:4" ht="31.5" x14ac:dyDescent="0.2">
      <c r="A47" s="25" t="s">
        <v>69</v>
      </c>
      <c r="B47" s="32" t="s">
        <v>70</v>
      </c>
      <c r="C47" s="32"/>
      <c r="D47" s="21">
        <v>-40000</v>
      </c>
    </row>
    <row r="48" spans="1:4" ht="15.75" x14ac:dyDescent="0.2">
      <c r="A48" s="26" t="s">
        <v>15</v>
      </c>
      <c r="B48" s="22" t="s">
        <v>70</v>
      </c>
      <c r="C48" s="22" t="s">
        <v>16</v>
      </c>
      <c r="D48" s="23">
        <v>-40000</v>
      </c>
    </row>
    <row r="49" spans="1:4" ht="15.75" x14ac:dyDescent="0.2">
      <c r="A49" s="26" t="s">
        <v>45</v>
      </c>
      <c r="B49" s="22" t="s">
        <v>70</v>
      </c>
      <c r="C49" s="22" t="s">
        <v>46</v>
      </c>
      <c r="D49" s="23">
        <v>-40000</v>
      </c>
    </row>
    <row r="50" spans="1:4" ht="173.25" x14ac:dyDescent="0.2">
      <c r="A50" s="27" t="s">
        <v>71</v>
      </c>
      <c r="B50" s="22" t="s">
        <v>70</v>
      </c>
      <c r="C50" s="22" t="s">
        <v>72</v>
      </c>
      <c r="D50" s="23">
        <v>-40000</v>
      </c>
    </row>
    <row r="51" spans="1:4" ht="15.75" x14ac:dyDescent="0.2">
      <c r="A51" s="25" t="s">
        <v>73</v>
      </c>
      <c r="B51" s="32" t="s">
        <v>74</v>
      </c>
      <c r="C51" s="32"/>
      <c r="D51" s="21">
        <v>1217048598.9100001</v>
      </c>
    </row>
    <row r="52" spans="1:4" ht="15.75" x14ac:dyDescent="0.2">
      <c r="A52" s="26" t="s">
        <v>15</v>
      </c>
      <c r="B52" s="22" t="s">
        <v>74</v>
      </c>
      <c r="C52" s="22" t="s">
        <v>16</v>
      </c>
      <c r="D52" s="23">
        <f>D53+D64+D69+D89+D92</f>
        <v>1217048598.9100001</v>
      </c>
    </row>
    <row r="53" spans="1:4" ht="15.75" x14ac:dyDescent="0.2">
      <c r="A53" s="26" t="s">
        <v>75</v>
      </c>
      <c r="B53" s="22" t="s">
        <v>74</v>
      </c>
      <c r="C53" s="22" t="s">
        <v>76</v>
      </c>
      <c r="D53" s="23">
        <f>D54+D55+D56+D57+D58+D59+D60+D61+D62+D63</f>
        <v>978557152.32000029</v>
      </c>
    </row>
    <row r="54" spans="1:4" ht="157.5" customHeight="1" x14ac:dyDescent="0.2">
      <c r="A54" s="27" t="s">
        <v>77</v>
      </c>
      <c r="B54" s="22" t="s">
        <v>74</v>
      </c>
      <c r="C54" s="22" t="s">
        <v>78</v>
      </c>
      <c r="D54" s="23">
        <v>887637770.85000002</v>
      </c>
    </row>
    <row r="55" spans="1:4" ht="157.5" x14ac:dyDescent="0.2">
      <c r="A55" s="27" t="s">
        <v>79</v>
      </c>
      <c r="B55" s="22" t="s">
        <v>74</v>
      </c>
      <c r="C55" s="22" t="s">
        <v>80</v>
      </c>
      <c r="D55" s="23">
        <v>135936.98000000001</v>
      </c>
    </row>
    <row r="56" spans="1:4" ht="189" x14ac:dyDescent="0.2">
      <c r="A56" s="27" t="s">
        <v>81</v>
      </c>
      <c r="B56" s="22" t="s">
        <v>74</v>
      </c>
      <c r="C56" s="22" t="s">
        <v>82</v>
      </c>
      <c r="D56" s="23">
        <v>3300364.7</v>
      </c>
    </row>
    <row r="57" spans="1:4" ht="173.25" x14ac:dyDescent="0.2">
      <c r="A57" s="27" t="s">
        <v>83</v>
      </c>
      <c r="B57" s="22" t="s">
        <v>74</v>
      </c>
      <c r="C57" s="22" t="s">
        <v>84</v>
      </c>
      <c r="D57" s="23">
        <v>28410.82</v>
      </c>
    </row>
    <row r="58" spans="1:4" ht="94.5" x14ac:dyDescent="0.2">
      <c r="A58" s="26" t="s">
        <v>85</v>
      </c>
      <c r="B58" s="22" t="s">
        <v>74</v>
      </c>
      <c r="C58" s="22" t="s">
        <v>86</v>
      </c>
      <c r="D58" s="23">
        <v>13906121.199999999</v>
      </c>
    </row>
    <row r="59" spans="1:4" ht="94.5" x14ac:dyDescent="0.2">
      <c r="A59" s="26" t="s">
        <v>87</v>
      </c>
      <c r="B59" s="22" t="s">
        <v>74</v>
      </c>
      <c r="C59" s="22" t="s">
        <v>88</v>
      </c>
      <c r="D59" s="23">
        <v>83403.990000000005</v>
      </c>
    </row>
    <row r="60" spans="1:4" ht="157.5" x14ac:dyDescent="0.2">
      <c r="A60" s="27" t="s">
        <v>89</v>
      </c>
      <c r="B60" s="22" t="s">
        <v>74</v>
      </c>
      <c r="C60" s="22" t="s">
        <v>90</v>
      </c>
      <c r="D60" s="23">
        <v>12525999.859999999</v>
      </c>
    </row>
    <row r="61" spans="1:4" ht="204.75" x14ac:dyDescent="0.2">
      <c r="A61" s="27" t="s">
        <v>91</v>
      </c>
      <c r="B61" s="22" t="s">
        <v>74</v>
      </c>
      <c r="C61" s="22" t="s">
        <v>92</v>
      </c>
      <c r="D61" s="23">
        <v>18242204.510000002</v>
      </c>
    </row>
    <row r="62" spans="1:4" ht="110.25" x14ac:dyDescent="0.2">
      <c r="A62" s="27" t="s">
        <v>93</v>
      </c>
      <c r="B62" s="22" t="s">
        <v>74</v>
      </c>
      <c r="C62" s="22" t="s">
        <v>94</v>
      </c>
      <c r="D62" s="23">
        <v>7284233.9500000002</v>
      </c>
    </row>
    <row r="63" spans="1:4" ht="110.25" x14ac:dyDescent="0.2">
      <c r="A63" s="27" t="s">
        <v>95</v>
      </c>
      <c r="B63" s="22" t="s">
        <v>74</v>
      </c>
      <c r="C63" s="22" t="s">
        <v>96</v>
      </c>
      <c r="D63" s="23">
        <v>35412705.460000001</v>
      </c>
    </row>
    <row r="64" spans="1:4" ht="47.25" x14ac:dyDescent="0.2">
      <c r="A64" s="26" t="s">
        <v>97</v>
      </c>
      <c r="B64" s="22" t="s">
        <v>74</v>
      </c>
      <c r="C64" s="22" t="s">
        <v>98</v>
      </c>
      <c r="D64" s="23">
        <f>D65+D66+D67+D68</f>
        <v>17785071.809999999</v>
      </c>
    </row>
    <row r="65" spans="1:4" ht="141.75" x14ac:dyDescent="0.2">
      <c r="A65" s="27" t="s">
        <v>99</v>
      </c>
      <c r="B65" s="22" t="s">
        <v>74</v>
      </c>
      <c r="C65" s="22" t="s">
        <v>100</v>
      </c>
      <c r="D65" s="23">
        <v>9215415.0800000001</v>
      </c>
    </row>
    <row r="66" spans="1:4" ht="157.5" x14ac:dyDescent="0.2">
      <c r="A66" s="27" t="s">
        <v>101</v>
      </c>
      <c r="B66" s="22" t="s">
        <v>74</v>
      </c>
      <c r="C66" s="22" t="s">
        <v>102</v>
      </c>
      <c r="D66" s="23">
        <v>48131.15</v>
      </c>
    </row>
    <row r="67" spans="1:4" ht="141.75" x14ac:dyDescent="0.2">
      <c r="A67" s="27" t="s">
        <v>103</v>
      </c>
      <c r="B67" s="22" t="s">
        <v>74</v>
      </c>
      <c r="C67" s="22" t="s">
        <v>104</v>
      </c>
      <c r="D67" s="23">
        <v>9524850.7400000002</v>
      </c>
    </row>
    <row r="68" spans="1:4" ht="141.75" x14ac:dyDescent="0.2">
      <c r="A68" s="27" t="s">
        <v>105</v>
      </c>
      <c r="B68" s="22" t="s">
        <v>74</v>
      </c>
      <c r="C68" s="22" t="s">
        <v>106</v>
      </c>
      <c r="D68" s="23">
        <v>-1003325.16</v>
      </c>
    </row>
    <row r="69" spans="1:4" ht="15.75" x14ac:dyDescent="0.2">
      <c r="A69" s="26" t="s">
        <v>107</v>
      </c>
      <c r="B69" s="22" t="s">
        <v>74</v>
      </c>
      <c r="C69" s="22" t="s">
        <v>108</v>
      </c>
      <c r="D69" s="23">
        <f>D70+D79+D83+D86</f>
        <v>207986477.43999997</v>
      </c>
    </row>
    <row r="70" spans="1:4" ht="31.5" x14ac:dyDescent="0.2">
      <c r="A70" s="26" t="s">
        <v>109</v>
      </c>
      <c r="B70" s="22" t="s">
        <v>74</v>
      </c>
      <c r="C70" s="22" t="s">
        <v>110</v>
      </c>
      <c r="D70" s="23">
        <f>D71+D72+D73+D74+D75+D76+D77+D78</f>
        <v>201604176.87999997</v>
      </c>
    </row>
    <row r="71" spans="1:4" ht="78.75" x14ac:dyDescent="0.2">
      <c r="A71" s="26" t="s">
        <v>111</v>
      </c>
      <c r="B71" s="22" t="s">
        <v>74</v>
      </c>
      <c r="C71" s="22" t="s">
        <v>112</v>
      </c>
      <c r="D71" s="23">
        <v>88709058.890000001</v>
      </c>
    </row>
    <row r="72" spans="1:4" ht="78.75" x14ac:dyDescent="0.2">
      <c r="A72" s="26" t="s">
        <v>113</v>
      </c>
      <c r="B72" s="22" t="s">
        <v>74</v>
      </c>
      <c r="C72" s="22" t="s">
        <v>114</v>
      </c>
      <c r="D72" s="23">
        <v>-173129.62</v>
      </c>
    </row>
    <row r="73" spans="1:4" ht="94.5" x14ac:dyDescent="0.2">
      <c r="A73" s="27" t="s">
        <v>115</v>
      </c>
      <c r="B73" s="22" t="s">
        <v>74</v>
      </c>
      <c r="C73" s="22" t="s">
        <v>116</v>
      </c>
      <c r="D73" s="23">
        <v>-2667.7</v>
      </c>
    </row>
    <row r="74" spans="1:4" ht="94.5" x14ac:dyDescent="0.2">
      <c r="A74" s="27" t="s">
        <v>117</v>
      </c>
      <c r="B74" s="22" t="s">
        <v>74</v>
      </c>
      <c r="C74" s="22" t="s">
        <v>118</v>
      </c>
      <c r="D74" s="23">
        <v>-90</v>
      </c>
    </row>
    <row r="75" spans="1:4" ht="126" x14ac:dyDescent="0.2">
      <c r="A75" s="27" t="s">
        <v>119</v>
      </c>
      <c r="B75" s="22" t="s">
        <v>74</v>
      </c>
      <c r="C75" s="22" t="s">
        <v>120</v>
      </c>
      <c r="D75" s="23">
        <v>113015850.58</v>
      </c>
    </row>
    <row r="76" spans="1:4" ht="110.25" x14ac:dyDescent="0.2">
      <c r="A76" s="27" t="s">
        <v>121</v>
      </c>
      <c r="B76" s="22" t="s">
        <v>74</v>
      </c>
      <c r="C76" s="22" t="s">
        <v>122</v>
      </c>
      <c r="D76" s="23">
        <v>76436.539999999994</v>
      </c>
    </row>
    <row r="77" spans="1:4" ht="110.25" x14ac:dyDescent="0.2">
      <c r="A77" s="27" t="s">
        <v>123</v>
      </c>
      <c r="B77" s="22" t="s">
        <v>74</v>
      </c>
      <c r="C77" s="22" t="s">
        <v>124</v>
      </c>
      <c r="D77" s="23">
        <v>-21513.599999999999</v>
      </c>
    </row>
    <row r="78" spans="1:4" ht="94.5" x14ac:dyDescent="0.2">
      <c r="A78" s="26" t="s">
        <v>125</v>
      </c>
      <c r="B78" s="22" t="s">
        <v>74</v>
      </c>
      <c r="C78" s="22" t="s">
        <v>126</v>
      </c>
      <c r="D78" s="23">
        <v>231.79</v>
      </c>
    </row>
    <row r="79" spans="1:4" ht="31.5" x14ac:dyDescent="0.2">
      <c r="A79" s="26" t="s">
        <v>127</v>
      </c>
      <c r="B79" s="22" t="s">
        <v>74</v>
      </c>
      <c r="C79" s="22" t="s">
        <v>128</v>
      </c>
      <c r="D79" s="23">
        <f>D80+D81+D82</f>
        <v>-89414.680000000008</v>
      </c>
    </row>
    <row r="80" spans="1:4" ht="63" x14ac:dyDescent="0.2">
      <c r="A80" s="26" t="s">
        <v>129</v>
      </c>
      <c r="B80" s="22" t="s">
        <v>74</v>
      </c>
      <c r="C80" s="22" t="s">
        <v>130</v>
      </c>
      <c r="D80" s="23">
        <v>-95253.84</v>
      </c>
    </row>
    <row r="81" spans="1:4" ht="63" x14ac:dyDescent="0.2">
      <c r="A81" s="26" t="s">
        <v>131</v>
      </c>
      <c r="B81" s="22" t="s">
        <v>74</v>
      </c>
      <c r="C81" s="22" t="s">
        <v>132</v>
      </c>
      <c r="D81" s="23">
        <v>6628.79</v>
      </c>
    </row>
    <row r="82" spans="1:4" ht="81" customHeight="1" x14ac:dyDescent="0.2">
      <c r="A82" s="26" t="s">
        <v>133</v>
      </c>
      <c r="B82" s="22" t="s">
        <v>74</v>
      </c>
      <c r="C82" s="22" t="s">
        <v>134</v>
      </c>
      <c r="D82" s="23">
        <v>-789.63</v>
      </c>
    </row>
    <row r="83" spans="1:4" ht="15.75" x14ac:dyDescent="0.2">
      <c r="A83" s="26" t="s">
        <v>135</v>
      </c>
      <c r="B83" s="22" t="s">
        <v>74</v>
      </c>
      <c r="C83" s="22" t="s">
        <v>136</v>
      </c>
      <c r="D83" s="23">
        <f>D84+D85</f>
        <v>113307.49</v>
      </c>
    </row>
    <row r="84" spans="1:4" ht="63" x14ac:dyDescent="0.2">
      <c r="A84" s="26" t="s">
        <v>137</v>
      </c>
      <c r="B84" s="22" t="s">
        <v>74</v>
      </c>
      <c r="C84" s="22" t="s">
        <v>138</v>
      </c>
      <c r="D84" s="23">
        <v>113557.49</v>
      </c>
    </row>
    <row r="85" spans="1:4" ht="63" x14ac:dyDescent="0.2">
      <c r="A85" s="26" t="s">
        <v>139</v>
      </c>
      <c r="B85" s="22" t="s">
        <v>74</v>
      </c>
      <c r="C85" s="22" t="s">
        <v>140</v>
      </c>
      <c r="D85" s="23">
        <v>-250</v>
      </c>
    </row>
    <row r="86" spans="1:4" ht="31.5" x14ac:dyDescent="0.2">
      <c r="A86" s="26" t="s">
        <v>141</v>
      </c>
      <c r="B86" s="22" t="s">
        <v>74</v>
      </c>
      <c r="C86" s="22" t="s">
        <v>142</v>
      </c>
      <c r="D86" s="23">
        <f>D87+D88</f>
        <v>6358407.75</v>
      </c>
    </row>
    <row r="87" spans="1:4" ht="94.5" x14ac:dyDescent="0.2">
      <c r="A87" s="26" t="s">
        <v>143</v>
      </c>
      <c r="B87" s="22" t="s">
        <v>74</v>
      </c>
      <c r="C87" s="22" t="s">
        <v>144</v>
      </c>
      <c r="D87" s="23">
        <v>6358400.1100000003</v>
      </c>
    </row>
    <row r="88" spans="1:4" ht="78.75" x14ac:dyDescent="0.2">
      <c r="A88" s="26" t="s">
        <v>145</v>
      </c>
      <c r="B88" s="22" t="s">
        <v>74</v>
      </c>
      <c r="C88" s="22" t="s">
        <v>146</v>
      </c>
      <c r="D88" s="23">
        <v>7.64</v>
      </c>
    </row>
    <row r="89" spans="1:4" ht="15.75" x14ac:dyDescent="0.2">
      <c r="A89" s="26" t="s">
        <v>147</v>
      </c>
      <c r="B89" s="22" t="s">
        <v>74</v>
      </c>
      <c r="C89" s="22" t="s">
        <v>148</v>
      </c>
      <c r="D89" s="23">
        <f>D90+D91</f>
        <v>12718422.34</v>
      </c>
    </row>
    <row r="90" spans="1:4" ht="78.75" x14ac:dyDescent="0.2">
      <c r="A90" s="26" t="s">
        <v>149</v>
      </c>
      <c r="B90" s="22" t="s">
        <v>74</v>
      </c>
      <c r="C90" s="22" t="s">
        <v>150</v>
      </c>
      <c r="D90" s="23">
        <v>12703099.470000001</v>
      </c>
    </row>
    <row r="91" spans="1:4" ht="94.5" x14ac:dyDescent="0.2">
      <c r="A91" s="27" t="s">
        <v>151</v>
      </c>
      <c r="B91" s="22" t="s">
        <v>74</v>
      </c>
      <c r="C91" s="22" t="s">
        <v>152</v>
      </c>
      <c r="D91" s="23">
        <v>15322.87</v>
      </c>
    </row>
    <row r="92" spans="1:4" ht="15.75" x14ac:dyDescent="0.2">
      <c r="A92" s="26" t="s">
        <v>45</v>
      </c>
      <c r="B92" s="22" t="s">
        <v>74</v>
      </c>
      <c r="C92" s="22" t="s">
        <v>46</v>
      </c>
      <c r="D92" s="23">
        <v>1475</v>
      </c>
    </row>
    <row r="93" spans="1:4" ht="94.5" x14ac:dyDescent="0.2">
      <c r="A93" s="26" t="s">
        <v>153</v>
      </c>
      <c r="B93" s="22" t="s">
        <v>74</v>
      </c>
      <c r="C93" s="22" t="s">
        <v>154</v>
      </c>
      <c r="D93" s="23">
        <v>1475</v>
      </c>
    </row>
    <row r="94" spans="1:4" ht="31.5" x14ac:dyDescent="0.2">
      <c r="A94" s="25" t="s">
        <v>155</v>
      </c>
      <c r="B94" s="32" t="s">
        <v>156</v>
      </c>
      <c r="C94" s="32"/>
      <c r="D94" s="21">
        <v>1429317.49</v>
      </c>
    </row>
    <row r="95" spans="1:4" ht="15.75" x14ac:dyDescent="0.2">
      <c r="A95" s="26" t="s">
        <v>15</v>
      </c>
      <c r="B95" s="22" t="s">
        <v>156</v>
      </c>
      <c r="C95" s="22" t="s">
        <v>16</v>
      </c>
      <c r="D95" s="23">
        <v>1429317.49</v>
      </c>
    </row>
    <row r="96" spans="1:4" ht="15.75" x14ac:dyDescent="0.2">
      <c r="A96" s="26" t="s">
        <v>45</v>
      </c>
      <c r="B96" s="22" t="s">
        <v>156</v>
      </c>
      <c r="C96" s="22" t="s">
        <v>46</v>
      </c>
      <c r="D96" s="23">
        <v>1429317.49</v>
      </c>
    </row>
    <row r="97" spans="1:4" ht="173.25" x14ac:dyDescent="0.2">
      <c r="A97" s="27" t="s">
        <v>71</v>
      </c>
      <c r="B97" s="22" t="s">
        <v>156</v>
      </c>
      <c r="C97" s="22" t="s">
        <v>72</v>
      </c>
      <c r="D97" s="23">
        <v>1429317.49</v>
      </c>
    </row>
    <row r="98" spans="1:4" ht="31.5" x14ac:dyDescent="0.2">
      <c r="A98" s="25" t="s">
        <v>157</v>
      </c>
      <c r="B98" s="32" t="s">
        <v>158</v>
      </c>
      <c r="C98" s="32"/>
      <c r="D98" s="21">
        <v>381164456</v>
      </c>
    </row>
    <row r="99" spans="1:4" ht="15.75" x14ac:dyDescent="0.2">
      <c r="A99" s="26" t="s">
        <v>59</v>
      </c>
      <c r="B99" s="22" t="s">
        <v>158</v>
      </c>
      <c r="C99" s="22" t="s">
        <v>60</v>
      </c>
      <c r="D99" s="23">
        <f>D100+D101+D102+D103</f>
        <v>381164456</v>
      </c>
    </row>
    <row r="100" spans="1:4" ht="47.25" x14ac:dyDescent="0.2">
      <c r="A100" s="26" t="s">
        <v>159</v>
      </c>
      <c r="B100" s="22" t="s">
        <v>158</v>
      </c>
      <c r="C100" s="22" t="s">
        <v>160</v>
      </c>
      <c r="D100" s="23">
        <v>204279000</v>
      </c>
    </row>
    <row r="101" spans="1:4" ht="47.25" x14ac:dyDescent="0.2">
      <c r="A101" s="26" t="s">
        <v>161</v>
      </c>
      <c r="B101" s="22" t="s">
        <v>158</v>
      </c>
      <c r="C101" s="22" t="s">
        <v>162</v>
      </c>
      <c r="D101" s="23">
        <v>169243100</v>
      </c>
    </row>
    <row r="102" spans="1:4" ht="78.75" x14ac:dyDescent="0.2">
      <c r="A102" s="26" t="s">
        <v>61</v>
      </c>
      <c r="B102" s="22" t="s">
        <v>158</v>
      </c>
      <c r="C102" s="22" t="s">
        <v>62</v>
      </c>
      <c r="D102" s="23">
        <v>2809716</v>
      </c>
    </row>
    <row r="103" spans="1:4" ht="31.5" x14ac:dyDescent="0.2">
      <c r="A103" s="26" t="s">
        <v>163</v>
      </c>
      <c r="B103" s="22" t="s">
        <v>158</v>
      </c>
      <c r="C103" s="22" t="s">
        <v>164</v>
      </c>
      <c r="D103" s="23">
        <v>4832640</v>
      </c>
    </row>
    <row r="104" spans="1:4" ht="31.5" x14ac:dyDescent="0.2">
      <c r="A104" s="25" t="s">
        <v>165</v>
      </c>
      <c r="B104" s="32" t="s">
        <v>166</v>
      </c>
      <c r="C104" s="32"/>
      <c r="D104" s="21">
        <v>246409985.21000001</v>
      </c>
    </row>
    <row r="105" spans="1:4" ht="15.75" x14ac:dyDescent="0.2">
      <c r="A105" s="26" t="s">
        <v>15</v>
      </c>
      <c r="B105" s="22" t="s">
        <v>166</v>
      </c>
      <c r="C105" s="22" t="s">
        <v>16</v>
      </c>
      <c r="D105" s="23">
        <f>D106+D108+D115+D117+D120</f>
        <v>57362494.18</v>
      </c>
    </row>
    <row r="106" spans="1:4" ht="15.75" x14ac:dyDescent="0.2">
      <c r="A106" s="26" t="s">
        <v>147</v>
      </c>
      <c r="B106" s="22" t="s">
        <v>166</v>
      </c>
      <c r="C106" s="22" t="s">
        <v>148</v>
      </c>
      <c r="D106" s="23">
        <v>55000</v>
      </c>
    </row>
    <row r="107" spans="1:4" ht="31.5" x14ac:dyDescent="0.2">
      <c r="A107" s="26" t="s">
        <v>167</v>
      </c>
      <c r="B107" s="22" t="s">
        <v>166</v>
      </c>
      <c r="C107" s="22" t="s">
        <v>168</v>
      </c>
      <c r="D107" s="23">
        <v>55000</v>
      </c>
    </row>
    <row r="108" spans="1:4" ht="47.25" x14ac:dyDescent="0.2">
      <c r="A108" s="26" t="s">
        <v>17</v>
      </c>
      <c r="B108" s="22" t="s">
        <v>166</v>
      </c>
      <c r="C108" s="22" t="s">
        <v>18</v>
      </c>
      <c r="D108" s="23">
        <f>D109+D110+D111+D112+D113+D114</f>
        <v>23588017.729999993</v>
      </c>
    </row>
    <row r="109" spans="1:4" ht="63" x14ac:dyDescent="0.2">
      <c r="A109" s="26" t="s">
        <v>169</v>
      </c>
      <c r="B109" s="22" t="s">
        <v>166</v>
      </c>
      <c r="C109" s="22" t="s">
        <v>170</v>
      </c>
      <c r="D109" s="23">
        <v>345130.58</v>
      </c>
    </row>
    <row r="110" spans="1:4" ht="110.25" x14ac:dyDescent="0.2">
      <c r="A110" s="27" t="s">
        <v>171</v>
      </c>
      <c r="B110" s="22" t="s">
        <v>166</v>
      </c>
      <c r="C110" s="22" t="s">
        <v>172</v>
      </c>
      <c r="D110" s="23">
        <v>17263127.109999999</v>
      </c>
    </row>
    <row r="111" spans="1:4" ht="47.25" x14ac:dyDescent="0.2">
      <c r="A111" s="26" t="s">
        <v>173</v>
      </c>
      <c r="B111" s="22" t="s">
        <v>166</v>
      </c>
      <c r="C111" s="22" t="s">
        <v>174</v>
      </c>
      <c r="D111" s="23">
        <v>3860865.26</v>
      </c>
    </row>
    <row r="112" spans="1:4" ht="65.25" customHeight="1" x14ac:dyDescent="0.2">
      <c r="A112" s="26" t="s">
        <v>175</v>
      </c>
      <c r="B112" s="22" t="s">
        <v>166</v>
      </c>
      <c r="C112" s="22" t="s">
        <v>176</v>
      </c>
      <c r="D112" s="23">
        <v>20865.52</v>
      </c>
    </row>
    <row r="113" spans="1:4" ht="94.5" x14ac:dyDescent="0.2">
      <c r="A113" s="26" t="s">
        <v>177</v>
      </c>
      <c r="B113" s="22" t="s">
        <v>166</v>
      </c>
      <c r="C113" s="22" t="s">
        <v>178</v>
      </c>
      <c r="D113" s="23">
        <v>556391.77</v>
      </c>
    </row>
    <row r="114" spans="1:4" ht="126" x14ac:dyDescent="0.2">
      <c r="A114" s="27" t="s">
        <v>179</v>
      </c>
      <c r="B114" s="22" t="s">
        <v>166</v>
      </c>
      <c r="C114" s="22" t="s">
        <v>180</v>
      </c>
      <c r="D114" s="23">
        <v>1541637.49</v>
      </c>
    </row>
    <row r="115" spans="1:4" ht="31.5" x14ac:dyDescent="0.2">
      <c r="A115" s="26" t="s">
        <v>181</v>
      </c>
      <c r="B115" s="22" t="s">
        <v>166</v>
      </c>
      <c r="C115" s="22" t="s">
        <v>182</v>
      </c>
      <c r="D115" s="23">
        <f>D116</f>
        <v>536018.39</v>
      </c>
    </row>
    <row r="116" spans="1:4" ht="31.5" x14ac:dyDescent="0.2">
      <c r="A116" s="26" t="s">
        <v>183</v>
      </c>
      <c r="B116" s="22" t="s">
        <v>166</v>
      </c>
      <c r="C116" s="22" t="s">
        <v>184</v>
      </c>
      <c r="D116" s="23">
        <v>536018.39</v>
      </c>
    </row>
    <row r="117" spans="1:4" ht="31.5" x14ac:dyDescent="0.2">
      <c r="A117" s="26" t="s">
        <v>21</v>
      </c>
      <c r="B117" s="22" t="s">
        <v>166</v>
      </c>
      <c r="C117" s="22" t="s">
        <v>22</v>
      </c>
      <c r="D117" s="23">
        <f>D118+D119</f>
        <v>32108146.460000001</v>
      </c>
    </row>
    <row r="118" spans="1:4" ht="111" customHeight="1" x14ac:dyDescent="0.2">
      <c r="A118" s="27" t="s">
        <v>185</v>
      </c>
      <c r="B118" s="22" t="s">
        <v>166</v>
      </c>
      <c r="C118" s="22" t="s">
        <v>186</v>
      </c>
      <c r="D118" s="23">
        <v>3698300</v>
      </c>
    </row>
    <row r="119" spans="1:4" ht="78.75" x14ac:dyDescent="0.2">
      <c r="A119" s="26" t="s">
        <v>187</v>
      </c>
      <c r="B119" s="22" t="s">
        <v>166</v>
      </c>
      <c r="C119" s="22" t="s">
        <v>188</v>
      </c>
      <c r="D119" s="23">
        <v>28409846.460000001</v>
      </c>
    </row>
    <row r="120" spans="1:4" ht="15.75" x14ac:dyDescent="0.2">
      <c r="A120" s="26" t="s">
        <v>45</v>
      </c>
      <c r="B120" s="22" t="s">
        <v>166</v>
      </c>
      <c r="C120" s="22" t="s">
        <v>46</v>
      </c>
      <c r="D120" s="23">
        <f>D121+D122+D123+D124</f>
        <v>1075311.6000000001</v>
      </c>
    </row>
    <row r="121" spans="1:4" ht="94.5" x14ac:dyDescent="0.2">
      <c r="A121" s="26" t="s">
        <v>189</v>
      </c>
      <c r="B121" s="22" t="s">
        <v>166</v>
      </c>
      <c r="C121" s="22" t="s">
        <v>190</v>
      </c>
      <c r="D121" s="23">
        <v>5000</v>
      </c>
    </row>
    <row r="122" spans="1:4" ht="110.25" x14ac:dyDescent="0.2">
      <c r="A122" s="27" t="s">
        <v>191</v>
      </c>
      <c r="B122" s="22" t="s">
        <v>166</v>
      </c>
      <c r="C122" s="22" t="s">
        <v>192</v>
      </c>
      <c r="D122" s="23">
        <v>90118.58</v>
      </c>
    </row>
    <row r="123" spans="1:4" ht="63" x14ac:dyDescent="0.2">
      <c r="A123" s="26" t="s">
        <v>193</v>
      </c>
      <c r="B123" s="22" t="s">
        <v>166</v>
      </c>
      <c r="C123" s="22" t="s">
        <v>194</v>
      </c>
      <c r="D123" s="23">
        <v>40410.160000000003</v>
      </c>
    </row>
    <row r="124" spans="1:4" ht="94.5" x14ac:dyDescent="0.2">
      <c r="A124" s="26" t="s">
        <v>195</v>
      </c>
      <c r="B124" s="22" t="s">
        <v>166</v>
      </c>
      <c r="C124" s="22" t="s">
        <v>196</v>
      </c>
      <c r="D124" s="23">
        <v>939782.86</v>
      </c>
    </row>
    <row r="125" spans="1:4" ht="15.75" x14ac:dyDescent="0.2">
      <c r="A125" s="26" t="s">
        <v>59</v>
      </c>
      <c r="B125" s="22" t="s">
        <v>166</v>
      </c>
      <c r="C125" s="22" t="s">
        <v>60</v>
      </c>
      <c r="D125" s="23">
        <f>D126+D137+D139</f>
        <v>189047491.03</v>
      </c>
    </row>
    <row r="126" spans="1:4" ht="47.25" x14ac:dyDescent="0.2">
      <c r="A126" s="26" t="s">
        <v>197</v>
      </c>
      <c r="B126" s="22" t="s">
        <v>166</v>
      </c>
      <c r="C126" s="22" t="s">
        <v>198</v>
      </c>
      <c r="D126" s="23">
        <f>D127+D128+D129+D130+D131+D132+D133+D134+D135+D136</f>
        <v>186149790.37</v>
      </c>
    </row>
    <row r="127" spans="1:4" ht="47.25" x14ac:dyDescent="0.2">
      <c r="A127" s="26" t="s">
        <v>199</v>
      </c>
      <c r="B127" s="22" t="s">
        <v>166</v>
      </c>
      <c r="C127" s="22" t="s">
        <v>200</v>
      </c>
      <c r="D127" s="23">
        <v>3377177.15</v>
      </c>
    </row>
    <row r="128" spans="1:4" ht="31.5" x14ac:dyDescent="0.2">
      <c r="A128" s="26" t="s">
        <v>201</v>
      </c>
      <c r="B128" s="22" t="s">
        <v>166</v>
      </c>
      <c r="C128" s="22" t="s">
        <v>202</v>
      </c>
      <c r="D128" s="23">
        <v>500000</v>
      </c>
    </row>
    <row r="129" spans="1:4" ht="18" customHeight="1" x14ac:dyDescent="0.2">
      <c r="A129" s="26" t="s">
        <v>203</v>
      </c>
      <c r="B129" s="22" t="s">
        <v>166</v>
      </c>
      <c r="C129" s="22" t="s">
        <v>204</v>
      </c>
      <c r="D129" s="23">
        <v>10117462</v>
      </c>
    </row>
    <row r="130" spans="1:4" ht="47.25" x14ac:dyDescent="0.2">
      <c r="A130" s="26" t="s">
        <v>161</v>
      </c>
      <c r="B130" s="22" t="s">
        <v>166</v>
      </c>
      <c r="C130" s="22" t="s">
        <v>162</v>
      </c>
      <c r="D130" s="23">
        <v>38416922</v>
      </c>
    </row>
    <row r="131" spans="1:4" ht="78.75" x14ac:dyDescent="0.2">
      <c r="A131" s="26" t="s">
        <v>205</v>
      </c>
      <c r="B131" s="22" t="s">
        <v>166</v>
      </c>
      <c r="C131" s="22" t="s">
        <v>206</v>
      </c>
      <c r="D131" s="23">
        <v>53712800</v>
      </c>
    </row>
    <row r="132" spans="1:4" ht="78.75" x14ac:dyDescent="0.2">
      <c r="A132" s="26" t="s">
        <v>207</v>
      </c>
      <c r="B132" s="22" t="s">
        <v>166</v>
      </c>
      <c r="C132" s="22" t="s">
        <v>208</v>
      </c>
      <c r="D132" s="23">
        <v>73397400.609999999</v>
      </c>
    </row>
    <row r="133" spans="1:4" ht="78.75" x14ac:dyDescent="0.2">
      <c r="A133" s="26" t="s">
        <v>209</v>
      </c>
      <c r="B133" s="22" t="s">
        <v>166</v>
      </c>
      <c r="C133" s="22" t="s">
        <v>210</v>
      </c>
      <c r="D133" s="23">
        <v>8200</v>
      </c>
    </row>
    <row r="134" spans="1:4" ht="47.25" x14ac:dyDescent="0.2">
      <c r="A134" s="26" t="s">
        <v>211</v>
      </c>
      <c r="B134" s="22" t="s">
        <v>166</v>
      </c>
      <c r="C134" s="22" t="s">
        <v>212</v>
      </c>
      <c r="D134" s="23">
        <v>3120805.61</v>
      </c>
    </row>
    <row r="135" spans="1:4" ht="78.75" x14ac:dyDescent="0.2">
      <c r="A135" s="26" t="s">
        <v>61</v>
      </c>
      <c r="B135" s="22" t="s">
        <v>166</v>
      </c>
      <c r="C135" s="22" t="s">
        <v>62</v>
      </c>
      <c r="D135" s="23">
        <v>2769151</v>
      </c>
    </row>
    <row r="136" spans="1:4" ht="31.5" x14ac:dyDescent="0.2">
      <c r="A136" s="26" t="s">
        <v>163</v>
      </c>
      <c r="B136" s="22" t="s">
        <v>166</v>
      </c>
      <c r="C136" s="22" t="s">
        <v>164</v>
      </c>
      <c r="D136" s="23">
        <v>729872</v>
      </c>
    </row>
    <row r="137" spans="1:4" ht="78.75" x14ac:dyDescent="0.2">
      <c r="A137" s="26" t="s">
        <v>213</v>
      </c>
      <c r="B137" s="22" t="s">
        <v>166</v>
      </c>
      <c r="C137" s="22" t="s">
        <v>214</v>
      </c>
      <c r="D137" s="23">
        <v>3543189.43</v>
      </c>
    </row>
    <row r="138" spans="1:4" ht="66" customHeight="1" x14ac:dyDescent="0.2">
      <c r="A138" s="26" t="s">
        <v>215</v>
      </c>
      <c r="B138" s="22" t="s">
        <v>166</v>
      </c>
      <c r="C138" s="22" t="s">
        <v>216</v>
      </c>
      <c r="D138" s="23">
        <v>3543189.43</v>
      </c>
    </row>
    <row r="139" spans="1:4" ht="63" x14ac:dyDescent="0.2">
      <c r="A139" s="26" t="s">
        <v>217</v>
      </c>
      <c r="B139" s="22" t="s">
        <v>166</v>
      </c>
      <c r="C139" s="22" t="s">
        <v>218</v>
      </c>
      <c r="D139" s="23">
        <f>D140</f>
        <v>-645488.77</v>
      </c>
    </row>
    <row r="140" spans="1:4" ht="63" x14ac:dyDescent="0.2">
      <c r="A140" s="26" t="s">
        <v>63</v>
      </c>
      <c r="B140" s="22" t="s">
        <v>166</v>
      </c>
      <c r="C140" s="22" t="s">
        <v>64</v>
      </c>
      <c r="D140" s="23">
        <v>-645488.77</v>
      </c>
    </row>
    <row r="141" spans="1:4" ht="31.5" x14ac:dyDescent="0.2">
      <c r="A141" s="25" t="s">
        <v>165</v>
      </c>
      <c r="B141" s="32" t="s">
        <v>219</v>
      </c>
      <c r="C141" s="32"/>
      <c r="D141" s="21">
        <v>9895225.3300000001</v>
      </c>
    </row>
    <row r="142" spans="1:4" ht="15.75" x14ac:dyDescent="0.2">
      <c r="A142" s="26" t="s">
        <v>15</v>
      </c>
      <c r="B142" s="22" t="s">
        <v>219</v>
      </c>
      <c r="C142" s="22" t="s">
        <v>16</v>
      </c>
      <c r="D142" s="23">
        <f>D143+D145</f>
        <v>9895225.3300000001</v>
      </c>
    </row>
    <row r="143" spans="1:4" ht="47.25" x14ac:dyDescent="0.2">
      <c r="A143" s="26" t="s">
        <v>17</v>
      </c>
      <c r="B143" s="22" t="s">
        <v>219</v>
      </c>
      <c r="C143" s="22" t="s">
        <v>18</v>
      </c>
      <c r="D143" s="23">
        <v>3376587.03</v>
      </c>
    </row>
    <row r="144" spans="1:4" ht="94.5" x14ac:dyDescent="0.2">
      <c r="A144" s="27" t="s">
        <v>19</v>
      </c>
      <c r="B144" s="22" t="s">
        <v>219</v>
      </c>
      <c r="C144" s="22" t="s">
        <v>20</v>
      </c>
      <c r="D144" s="23">
        <v>3376587.03</v>
      </c>
    </row>
    <row r="145" spans="1:4" ht="31.5" x14ac:dyDescent="0.2">
      <c r="A145" s="26" t="s">
        <v>21</v>
      </c>
      <c r="B145" s="22" t="s">
        <v>219</v>
      </c>
      <c r="C145" s="22" t="s">
        <v>22</v>
      </c>
      <c r="D145" s="23">
        <v>6518638.2999999998</v>
      </c>
    </row>
    <row r="146" spans="1:4" ht="63" x14ac:dyDescent="0.2">
      <c r="A146" s="26" t="s">
        <v>23</v>
      </c>
      <c r="B146" s="22" t="s">
        <v>219</v>
      </c>
      <c r="C146" s="22" t="s">
        <v>24</v>
      </c>
      <c r="D146" s="23">
        <v>6518638.2999999998</v>
      </c>
    </row>
    <row r="147" spans="1:4" ht="31.5" x14ac:dyDescent="0.2">
      <c r="A147" s="25" t="s">
        <v>220</v>
      </c>
      <c r="B147" s="32" t="s">
        <v>221</v>
      </c>
      <c r="C147" s="32"/>
      <c r="D147" s="21">
        <v>1192707594.49</v>
      </c>
    </row>
    <row r="148" spans="1:4" ht="15.75" x14ac:dyDescent="0.2">
      <c r="A148" s="26" t="s">
        <v>59</v>
      </c>
      <c r="B148" s="22" t="s">
        <v>221</v>
      </c>
      <c r="C148" s="22" t="s">
        <v>60</v>
      </c>
      <c r="D148" s="23">
        <f>D149+D158</f>
        <v>1192707594.49</v>
      </c>
    </row>
    <row r="149" spans="1:4" ht="47.25" x14ac:dyDescent="0.2">
      <c r="A149" s="26" t="s">
        <v>197</v>
      </c>
      <c r="B149" s="22" t="s">
        <v>221</v>
      </c>
      <c r="C149" s="22" t="s">
        <v>198</v>
      </c>
      <c r="D149" s="23">
        <f>D150+D151+D152+D153+D154+D155+D156+D157</f>
        <v>1195683529.04</v>
      </c>
    </row>
    <row r="150" spans="1:4" ht="110.25" x14ac:dyDescent="0.2">
      <c r="A150" s="27" t="s">
        <v>222</v>
      </c>
      <c r="B150" s="22" t="s">
        <v>221</v>
      </c>
      <c r="C150" s="22" t="s">
        <v>223</v>
      </c>
      <c r="D150" s="23">
        <v>2186294.52</v>
      </c>
    </row>
    <row r="151" spans="1:4" ht="78.75" x14ac:dyDescent="0.2">
      <c r="A151" s="26" t="s">
        <v>224</v>
      </c>
      <c r="B151" s="22" t="s">
        <v>221</v>
      </c>
      <c r="C151" s="22" t="s">
        <v>225</v>
      </c>
      <c r="D151" s="23">
        <v>3184937.56</v>
      </c>
    </row>
    <row r="152" spans="1:4" ht="31.5" x14ac:dyDescent="0.2">
      <c r="A152" s="26" t="s">
        <v>201</v>
      </c>
      <c r="B152" s="22" t="s">
        <v>221</v>
      </c>
      <c r="C152" s="22" t="s">
        <v>202</v>
      </c>
      <c r="D152" s="23">
        <v>293000</v>
      </c>
    </row>
    <row r="153" spans="1:4" ht="18" customHeight="1" x14ac:dyDescent="0.2">
      <c r="A153" s="26" t="s">
        <v>203</v>
      </c>
      <c r="B153" s="22" t="s">
        <v>221</v>
      </c>
      <c r="C153" s="22" t="s">
        <v>204</v>
      </c>
      <c r="D153" s="23">
        <v>80472376.959999993</v>
      </c>
    </row>
    <row r="154" spans="1:4" ht="47.25" x14ac:dyDescent="0.2">
      <c r="A154" s="26" t="s">
        <v>161</v>
      </c>
      <c r="B154" s="22" t="s">
        <v>221</v>
      </c>
      <c r="C154" s="22" t="s">
        <v>162</v>
      </c>
      <c r="D154" s="23">
        <v>1047658500</v>
      </c>
    </row>
    <row r="155" spans="1:4" ht="81" customHeight="1" x14ac:dyDescent="0.2">
      <c r="A155" s="26" t="s">
        <v>226</v>
      </c>
      <c r="B155" s="22" t="s">
        <v>221</v>
      </c>
      <c r="C155" s="22" t="s">
        <v>227</v>
      </c>
      <c r="D155" s="23">
        <v>4311530</v>
      </c>
    </row>
    <row r="156" spans="1:4" ht="141.75" x14ac:dyDescent="0.2">
      <c r="A156" s="27" t="s">
        <v>228</v>
      </c>
      <c r="B156" s="22" t="s">
        <v>221</v>
      </c>
      <c r="C156" s="22" t="s">
        <v>229</v>
      </c>
      <c r="D156" s="23">
        <v>23982000</v>
      </c>
    </row>
    <row r="157" spans="1:4" ht="78.75" x14ac:dyDescent="0.2">
      <c r="A157" s="26" t="s">
        <v>230</v>
      </c>
      <c r="B157" s="22" t="s">
        <v>221</v>
      </c>
      <c r="C157" s="22" t="s">
        <v>231</v>
      </c>
      <c r="D157" s="23">
        <v>33594890</v>
      </c>
    </row>
    <row r="158" spans="1:4" ht="63" x14ac:dyDescent="0.2">
      <c r="A158" s="26" t="s">
        <v>217</v>
      </c>
      <c r="B158" s="22" t="s">
        <v>221</v>
      </c>
      <c r="C158" s="22" t="s">
        <v>218</v>
      </c>
      <c r="D158" s="23">
        <v>-2975934.55</v>
      </c>
    </row>
    <row r="159" spans="1:4" ht="63" x14ac:dyDescent="0.2">
      <c r="A159" s="26" t="s">
        <v>63</v>
      </c>
      <c r="B159" s="22" t="s">
        <v>221</v>
      </c>
      <c r="C159" s="22" t="s">
        <v>64</v>
      </c>
      <c r="D159" s="23">
        <v>-2975934.55</v>
      </c>
    </row>
    <row r="160" spans="1:4" ht="15.75" x14ac:dyDescent="0.2">
      <c r="A160" s="25" t="s">
        <v>232</v>
      </c>
      <c r="B160" s="32" t="s">
        <v>233</v>
      </c>
      <c r="C160" s="32"/>
      <c r="D160" s="21">
        <v>246702.58</v>
      </c>
    </row>
    <row r="161" spans="1:4" ht="15.75" x14ac:dyDescent="0.2">
      <c r="A161" s="26" t="s">
        <v>15</v>
      </c>
      <c r="B161" s="22" t="s">
        <v>233</v>
      </c>
      <c r="C161" s="22" t="s">
        <v>16</v>
      </c>
      <c r="D161" s="23">
        <f>D162</f>
        <v>246702.58000000002</v>
      </c>
    </row>
    <row r="162" spans="1:4" ht="15.75" x14ac:dyDescent="0.2">
      <c r="A162" s="26" t="s">
        <v>45</v>
      </c>
      <c r="B162" s="22" t="s">
        <v>233</v>
      </c>
      <c r="C162" s="22" t="s">
        <v>46</v>
      </c>
      <c r="D162" s="23">
        <f>D163+D164+D165+D166+D167+D168+D169+D170+D171+D172+D173+D174+D175+D176+D177</f>
        <v>246702.58000000002</v>
      </c>
    </row>
    <row r="163" spans="1:4" ht="126" x14ac:dyDescent="0.2">
      <c r="A163" s="27" t="s">
        <v>234</v>
      </c>
      <c r="B163" s="22" t="s">
        <v>233</v>
      </c>
      <c r="C163" s="22" t="s">
        <v>235</v>
      </c>
      <c r="D163" s="23">
        <v>2500</v>
      </c>
    </row>
    <row r="164" spans="1:4" ht="141.75" x14ac:dyDescent="0.2">
      <c r="A164" s="27" t="s">
        <v>236</v>
      </c>
      <c r="B164" s="22" t="s">
        <v>233</v>
      </c>
      <c r="C164" s="22" t="s">
        <v>237</v>
      </c>
      <c r="D164" s="23">
        <v>5000</v>
      </c>
    </row>
    <row r="165" spans="1:4" ht="126" x14ac:dyDescent="0.2">
      <c r="A165" s="27" t="s">
        <v>238</v>
      </c>
      <c r="B165" s="22" t="s">
        <v>233</v>
      </c>
      <c r="C165" s="22" t="s">
        <v>239</v>
      </c>
      <c r="D165" s="23">
        <v>650</v>
      </c>
    </row>
    <row r="166" spans="1:4" ht="157.5" x14ac:dyDescent="0.2">
      <c r="A166" s="27" t="s">
        <v>240</v>
      </c>
      <c r="B166" s="22" t="s">
        <v>233</v>
      </c>
      <c r="C166" s="22" t="s">
        <v>241</v>
      </c>
      <c r="D166" s="23">
        <v>1000</v>
      </c>
    </row>
    <row r="167" spans="1:4" ht="110.25" x14ac:dyDescent="0.2">
      <c r="A167" s="27" t="s">
        <v>242</v>
      </c>
      <c r="B167" s="22" t="s">
        <v>233</v>
      </c>
      <c r="C167" s="22" t="s">
        <v>243</v>
      </c>
      <c r="D167" s="23">
        <v>18000</v>
      </c>
    </row>
    <row r="168" spans="1:4" ht="129" customHeight="1" x14ac:dyDescent="0.2">
      <c r="A168" s="27" t="s">
        <v>67</v>
      </c>
      <c r="B168" s="22" t="s">
        <v>233</v>
      </c>
      <c r="C168" s="22" t="s">
        <v>68</v>
      </c>
      <c r="D168" s="23">
        <v>250</v>
      </c>
    </row>
    <row r="169" spans="1:4" ht="189" x14ac:dyDescent="0.2">
      <c r="A169" s="27" t="s">
        <v>244</v>
      </c>
      <c r="B169" s="22" t="s">
        <v>233</v>
      </c>
      <c r="C169" s="22" t="s">
        <v>245</v>
      </c>
      <c r="D169" s="23">
        <v>150</v>
      </c>
    </row>
    <row r="170" spans="1:4" ht="157.5" x14ac:dyDescent="0.2">
      <c r="A170" s="27" t="s">
        <v>246</v>
      </c>
      <c r="B170" s="22" t="s">
        <v>233</v>
      </c>
      <c r="C170" s="22" t="s">
        <v>247</v>
      </c>
      <c r="D170" s="23">
        <v>300</v>
      </c>
    </row>
    <row r="171" spans="1:4" ht="204.75" x14ac:dyDescent="0.2">
      <c r="A171" s="27" t="s">
        <v>248</v>
      </c>
      <c r="B171" s="22" t="s">
        <v>233</v>
      </c>
      <c r="C171" s="22" t="s">
        <v>249</v>
      </c>
      <c r="D171" s="23">
        <v>500</v>
      </c>
    </row>
    <row r="172" spans="1:4" ht="173.25" x14ac:dyDescent="0.2">
      <c r="A172" s="27" t="s">
        <v>250</v>
      </c>
      <c r="B172" s="22" t="s">
        <v>233</v>
      </c>
      <c r="C172" s="22" t="s">
        <v>251</v>
      </c>
      <c r="D172" s="23">
        <v>62302.58</v>
      </c>
    </row>
    <row r="173" spans="1:4" ht="110.25" x14ac:dyDescent="0.2">
      <c r="A173" s="27" t="s">
        <v>252</v>
      </c>
      <c r="B173" s="22" t="s">
        <v>233</v>
      </c>
      <c r="C173" s="22" t="s">
        <v>253</v>
      </c>
      <c r="D173" s="23">
        <v>10000</v>
      </c>
    </row>
    <row r="174" spans="1:4" ht="141.75" x14ac:dyDescent="0.2">
      <c r="A174" s="27" t="s">
        <v>270</v>
      </c>
      <c r="B174" s="22" t="s">
        <v>233</v>
      </c>
      <c r="C174" s="22" t="s">
        <v>254</v>
      </c>
      <c r="D174" s="23">
        <v>2500</v>
      </c>
    </row>
    <row r="175" spans="1:4" ht="111" customHeight="1" x14ac:dyDescent="0.2">
      <c r="A175" s="27" t="s">
        <v>255</v>
      </c>
      <c r="B175" s="22" t="s">
        <v>233</v>
      </c>
      <c r="C175" s="22" t="s">
        <v>256</v>
      </c>
      <c r="D175" s="23">
        <v>2500</v>
      </c>
    </row>
    <row r="176" spans="1:4" ht="141.75" x14ac:dyDescent="0.2">
      <c r="A176" s="27" t="s">
        <v>53</v>
      </c>
      <c r="B176" s="22" t="s">
        <v>233</v>
      </c>
      <c r="C176" s="22" t="s">
        <v>54</v>
      </c>
      <c r="D176" s="23">
        <v>250</v>
      </c>
    </row>
    <row r="177" spans="1:4" ht="111.75" customHeight="1" x14ac:dyDescent="0.2">
      <c r="A177" s="27" t="s">
        <v>55</v>
      </c>
      <c r="B177" s="22" t="s">
        <v>233</v>
      </c>
      <c r="C177" s="22" t="s">
        <v>56</v>
      </c>
      <c r="D177" s="23">
        <v>140800</v>
      </c>
    </row>
    <row r="178" spans="1:4" ht="31.5" x14ac:dyDescent="0.2">
      <c r="A178" s="25" t="s">
        <v>257</v>
      </c>
      <c r="B178" s="32" t="s">
        <v>258</v>
      </c>
      <c r="C178" s="32"/>
      <c r="D178" s="21">
        <v>533236.36</v>
      </c>
    </row>
    <row r="179" spans="1:4" ht="15.75" x14ac:dyDescent="0.2">
      <c r="A179" s="26" t="s">
        <v>15</v>
      </c>
      <c r="B179" s="22" t="s">
        <v>258</v>
      </c>
      <c r="C179" s="22" t="s">
        <v>16</v>
      </c>
      <c r="D179" s="23">
        <v>533236.36</v>
      </c>
    </row>
    <row r="180" spans="1:4" ht="15.75" x14ac:dyDescent="0.2">
      <c r="A180" s="26" t="s">
        <v>45</v>
      </c>
      <c r="B180" s="22" t="s">
        <v>258</v>
      </c>
      <c r="C180" s="22" t="s">
        <v>46</v>
      </c>
      <c r="D180" s="23">
        <v>533236.36</v>
      </c>
    </row>
    <row r="181" spans="1:4" ht="15.75" x14ac:dyDescent="0.2">
      <c r="A181" s="26" t="s">
        <v>259</v>
      </c>
      <c r="B181" s="22" t="s">
        <v>258</v>
      </c>
      <c r="C181" s="22" t="s">
        <v>260</v>
      </c>
      <c r="D181" s="23">
        <v>533236.36</v>
      </c>
    </row>
    <row r="182" spans="1:4" ht="126.75" customHeight="1" x14ac:dyDescent="0.2">
      <c r="A182" s="27" t="s">
        <v>261</v>
      </c>
      <c r="B182" s="22" t="s">
        <v>258</v>
      </c>
      <c r="C182" s="22" t="s">
        <v>262</v>
      </c>
      <c r="D182" s="23">
        <v>533236.36</v>
      </c>
    </row>
    <row r="183" spans="1:4" ht="47.25" x14ac:dyDescent="0.2">
      <c r="A183" s="25" t="s">
        <v>263</v>
      </c>
      <c r="B183" s="32" t="s">
        <v>264</v>
      </c>
      <c r="C183" s="32"/>
      <c r="D183" s="21">
        <v>4473.16</v>
      </c>
    </row>
    <row r="184" spans="1:4" ht="15.75" x14ac:dyDescent="0.2">
      <c r="A184" s="26" t="s">
        <v>15</v>
      </c>
      <c r="B184" s="22" t="s">
        <v>264</v>
      </c>
      <c r="C184" s="22" t="s">
        <v>16</v>
      </c>
      <c r="D184" s="23">
        <f>D185</f>
        <v>4473.16</v>
      </c>
    </row>
    <row r="185" spans="1:4" ht="15.75" x14ac:dyDescent="0.2">
      <c r="A185" s="26" t="s">
        <v>45</v>
      </c>
      <c r="B185" s="22" t="s">
        <v>264</v>
      </c>
      <c r="C185" s="22" t="s">
        <v>46</v>
      </c>
      <c r="D185" s="23">
        <f>D186+D187+D188+D189+D190+D191</f>
        <v>4473.16</v>
      </c>
    </row>
    <row r="186" spans="1:4" ht="157.5" x14ac:dyDescent="0.2">
      <c r="A186" s="27" t="s">
        <v>47</v>
      </c>
      <c r="B186" s="22" t="s">
        <v>264</v>
      </c>
      <c r="C186" s="22" t="s">
        <v>48</v>
      </c>
      <c r="D186" s="23">
        <v>1146.0999999999999</v>
      </c>
    </row>
    <row r="187" spans="1:4" ht="189" x14ac:dyDescent="0.2">
      <c r="A187" s="27" t="s">
        <v>265</v>
      </c>
      <c r="B187" s="22" t="s">
        <v>264</v>
      </c>
      <c r="C187" s="22" t="s">
        <v>266</v>
      </c>
      <c r="D187" s="23">
        <v>3.66</v>
      </c>
    </row>
    <row r="188" spans="1:4" ht="141.75" x14ac:dyDescent="0.2">
      <c r="A188" s="27" t="s">
        <v>269</v>
      </c>
      <c r="B188" s="22" t="s">
        <v>264</v>
      </c>
      <c r="C188" s="22" t="s">
        <v>237</v>
      </c>
      <c r="D188" s="23">
        <v>43.22</v>
      </c>
    </row>
    <row r="189" spans="1:4" ht="141.75" x14ac:dyDescent="0.2">
      <c r="A189" s="27" t="s">
        <v>49</v>
      </c>
      <c r="B189" s="22" t="s">
        <v>264</v>
      </c>
      <c r="C189" s="22" t="s">
        <v>50</v>
      </c>
      <c r="D189" s="23">
        <v>2093.29</v>
      </c>
    </row>
    <row r="190" spans="1:4" ht="98.25" customHeight="1" x14ac:dyDescent="0.2">
      <c r="A190" s="27" t="s">
        <v>267</v>
      </c>
      <c r="B190" s="22" t="s">
        <v>264</v>
      </c>
      <c r="C190" s="22" t="s">
        <v>268</v>
      </c>
      <c r="D190" s="23">
        <v>20.57</v>
      </c>
    </row>
    <row r="191" spans="1:4" ht="111" customHeight="1" x14ac:dyDescent="0.2">
      <c r="A191" s="27" t="s">
        <v>55</v>
      </c>
      <c r="B191" s="22" t="s">
        <v>264</v>
      </c>
      <c r="C191" s="22" t="s">
        <v>56</v>
      </c>
      <c r="D191" s="23">
        <v>1166.32</v>
      </c>
    </row>
  </sheetData>
  <mergeCells count="28">
    <mergeCell ref="B141:C141"/>
    <mergeCell ref="B147:C147"/>
    <mergeCell ref="B160:C160"/>
    <mergeCell ref="B178:C178"/>
    <mergeCell ref="B183:C183"/>
    <mergeCell ref="B47:C47"/>
    <mergeCell ref="B51:C51"/>
    <mergeCell ref="B94:C94"/>
    <mergeCell ref="B98:C98"/>
    <mergeCell ref="B104:C104"/>
    <mergeCell ref="B15:C15"/>
    <mergeCell ref="B21:C21"/>
    <mergeCell ref="B31:C31"/>
    <mergeCell ref="B39:C39"/>
    <mergeCell ref="B43:C43"/>
    <mergeCell ref="B10:C10"/>
    <mergeCell ref="B11:C11"/>
    <mergeCell ref="B12:C12"/>
    <mergeCell ref="B13:C13"/>
    <mergeCell ref="B14:C14"/>
    <mergeCell ref="A7:D7"/>
    <mergeCell ref="A8:D8"/>
    <mergeCell ref="C1:D1"/>
    <mergeCell ref="C2:D2"/>
    <mergeCell ref="C3:D3"/>
    <mergeCell ref="C5:D5"/>
    <mergeCell ref="C6:D6"/>
    <mergeCell ref="C4:D4"/>
  </mergeCells>
  <pageMargins left="1.1811023622047245" right="0.51181102362204722" top="0.55118110236220474" bottom="0.55118110236220474" header="0.31496062992125984" footer="0.31496062992125984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gusarova</dc:creator>
  <dc:description>POI HSSF rep:2.47.0.89</dc:description>
  <cp:lastModifiedBy>Budennaja</cp:lastModifiedBy>
  <cp:lastPrinted>2024-02-19T08:58:09Z</cp:lastPrinted>
  <dcterms:created xsi:type="dcterms:W3CDTF">2019-03-13T06:19:34Z</dcterms:created>
  <dcterms:modified xsi:type="dcterms:W3CDTF">2024-06-04T06:35:13Z</dcterms:modified>
</cp:coreProperties>
</file>